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defaultThemeVersion="166925"/>
  <mc:AlternateContent xmlns:mc="http://schemas.openxmlformats.org/markup-compatibility/2006">
    <mc:Choice Requires="x15">
      <x15ac:absPath xmlns:x15ac="http://schemas.microsoft.com/office/spreadsheetml/2010/11/ac" url="/Users/lwanchoo/Documents/files/esdis/Annual_reports/FY22AnnualReport/"/>
    </mc:Choice>
  </mc:AlternateContent>
  <xr:revisionPtr revIDLastSave="0" documentId="13_ncr:1_{F389A07F-ADF0-F945-8B35-43F0D009AE5D}" xr6:coauthVersionLast="47" xr6:coauthVersionMax="47" xr10:uidLastSave="{00000000-0000-0000-0000-000000000000}"/>
  <bookViews>
    <workbookView xWindow="-46380" yWindow="2000" windowWidth="28360" windowHeight="24800" firstSheet="2" activeTab="9" xr2:uid="{8C5843A6-CBFF-B440-A698-3B7B49CF5E44}"/>
  </bookViews>
  <sheets>
    <sheet name="Cover" sheetId="15" r:id="rId1"/>
    <sheet name="Introduction" sheetId="16" r:id="rId2"/>
    <sheet name="Web_Sessions-Visitors" sheetId="6" r:id="rId3"/>
    <sheet name="Web Repeat Visitors" sheetId="7" r:id="rId4"/>
    <sheet name="Web Activity by Country" sheetId="8" r:id="rId5"/>
    <sheet name="Earthdata WebMetrics" sheetId="9" r:id="rId6"/>
    <sheet name="LANCE_WebMetrics" sheetId="10" r:id="rId7"/>
    <sheet name="Worldview_WebMetrics" sheetId="12" r:id="rId8"/>
    <sheet name="Earthdata Systems" sheetId="13" r:id="rId9"/>
    <sheet name="Web Trends" sheetId="14" r:id="rId10"/>
  </sheets>
  <definedNames>
    <definedName name="_xlnm.Print_Area" localSheetId="3">'Web Repeat Visitors'!#REF!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 i="14" l="1"/>
  <c r="D17" i="14"/>
  <c r="E17" i="14"/>
  <c r="F17" i="14"/>
  <c r="B17" i="14"/>
  <c r="D24" i="6" l="1"/>
  <c r="E24" i="6"/>
  <c r="F24" i="6"/>
  <c r="C24" i="6"/>
  <c r="AB25" i="6" l="1"/>
  <c r="F34" i="14" l="1"/>
  <c r="E34" i="14"/>
  <c r="D34" i="14"/>
  <c r="C34" i="14"/>
  <c r="B34" i="14"/>
  <c r="B49" i="14" l="1"/>
  <c r="C49" i="14"/>
  <c r="D49" i="14"/>
  <c r="F49" i="14"/>
  <c r="E49" i="14"/>
  <c r="O19" i="7" l="1"/>
  <c r="F226" i="14" l="1"/>
  <c r="E230" i="14" s="1"/>
  <c r="E226" i="14"/>
  <c r="D226" i="14"/>
  <c r="D230" i="14" s="1"/>
  <c r="C226" i="14"/>
  <c r="B230" i="14" s="1"/>
  <c r="B226" i="14"/>
  <c r="C230" i="14" s="1"/>
  <c r="F215" i="14"/>
  <c r="E231" i="14" s="1"/>
  <c r="E215" i="14"/>
  <c r="D215" i="14"/>
  <c r="D231" i="14" s="1"/>
  <c r="C215" i="14"/>
  <c r="B231" i="14" s="1"/>
  <c r="B215" i="14"/>
  <c r="C231" i="14" s="1"/>
  <c r="F204" i="14"/>
  <c r="E232" i="14" s="1"/>
  <c r="E204" i="14"/>
  <c r="D204" i="14"/>
  <c r="D232" i="14" s="1"/>
  <c r="C204" i="14"/>
  <c r="B232" i="14" s="1"/>
  <c r="B204" i="14"/>
  <c r="C232" i="14" s="1"/>
  <c r="F190" i="14"/>
  <c r="E233" i="14" s="1"/>
  <c r="E190" i="14"/>
  <c r="D190" i="14"/>
  <c r="D233" i="14" s="1"/>
  <c r="C190" i="14"/>
  <c r="B233" i="14" s="1"/>
  <c r="B190" i="14"/>
  <c r="C233" i="14" s="1"/>
  <c r="F176" i="14"/>
  <c r="E234" i="14" s="1"/>
  <c r="E176" i="14"/>
  <c r="D176" i="14"/>
  <c r="D234" i="14" s="1"/>
  <c r="C176" i="14"/>
  <c r="B234" i="14" s="1"/>
  <c r="B176" i="14"/>
  <c r="C234" i="14" s="1"/>
  <c r="F162" i="14"/>
  <c r="E235" i="14" s="1"/>
  <c r="E162" i="14"/>
  <c r="D162" i="14"/>
  <c r="D235" i="14" s="1"/>
  <c r="C162" i="14"/>
  <c r="B235" i="14" s="1"/>
  <c r="B162" i="14"/>
  <c r="C235" i="14" s="1"/>
  <c r="F148" i="14"/>
  <c r="E236" i="14" s="1"/>
  <c r="E148" i="14"/>
  <c r="D148" i="14"/>
  <c r="D236" i="14" s="1"/>
  <c r="C148" i="14"/>
  <c r="B236" i="14" s="1"/>
  <c r="B148" i="14"/>
  <c r="C236" i="14" s="1"/>
  <c r="F134" i="14"/>
  <c r="E134" i="14"/>
  <c r="D134" i="14"/>
  <c r="C134" i="14"/>
  <c r="B134" i="14"/>
  <c r="F120" i="14"/>
  <c r="E120" i="14"/>
  <c r="D120" i="14"/>
  <c r="C120" i="14"/>
  <c r="B120" i="14"/>
  <c r="F106" i="14"/>
  <c r="E106" i="14"/>
  <c r="D106" i="14"/>
  <c r="C106" i="14"/>
  <c r="B106" i="14"/>
  <c r="F92" i="14"/>
  <c r="E92" i="14"/>
  <c r="D92" i="14"/>
  <c r="C92" i="14"/>
  <c r="B92" i="14"/>
  <c r="F78" i="14"/>
  <c r="E78" i="14"/>
  <c r="D78" i="14"/>
  <c r="C78" i="14"/>
  <c r="B78" i="14"/>
  <c r="O51" i="14"/>
  <c r="N51" i="14"/>
  <c r="M51" i="14"/>
  <c r="L51" i="14"/>
  <c r="K51" i="14"/>
  <c r="F64" i="14"/>
  <c r="E64" i="14"/>
  <c r="D64" i="14"/>
  <c r="C64" i="14"/>
  <c r="B64" i="14"/>
  <c r="N29" i="10" l="1"/>
  <c r="D23" i="10"/>
  <c r="C23" i="10"/>
  <c r="B23" i="10"/>
  <c r="N30" i="9"/>
  <c r="D26" i="9"/>
  <c r="C26" i="9"/>
  <c r="B26" i="9"/>
  <c r="N19" i="7"/>
  <c r="M19" i="7"/>
  <c r="L19" i="7"/>
  <c r="K19" i="7"/>
  <c r="J19" i="7"/>
  <c r="I19" i="7"/>
  <c r="H19" i="7"/>
  <c r="G19" i="7"/>
  <c r="F19" i="7"/>
  <c r="E19" i="7"/>
  <c r="D19" i="7"/>
  <c r="C19" i="7"/>
  <c r="E50" i="6"/>
  <c r="D50" i="6"/>
  <c r="C50" i="6"/>
</calcChain>
</file>

<file path=xl/sharedStrings.xml><?xml version="1.0" encoding="utf-8"?>
<sst xmlns="http://schemas.openxmlformats.org/spreadsheetml/2006/main" count="649" uniqueCount="188">
  <si>
    <t>DAAC</t>
  </si>
  <si>
    <t xml:space="preserve"># Visits </t>
  </si>
  <si>
    <t># Views</t>
  </si>
  <si>
    <t># Visitors</t>
  </si>
  <si>
    <t># Hosts</t>
  </si>
  <si>
    <t># Repeat Visitors</t>
  </si>
  <si>
    <t>ASDC</t>
  </si>
  <si>
    <t>ASF</t>
  </si>
  <si>
    <t>CDDIS</t>
  </si>
  <si>
    <t>GES DISC</t>
  </si>
  <si>
    <t>GHRC</t>
  </si>
  <si>
    <t>LP DAAC</t>
  </si>
  <si>
    <t>NSIDC</t>
  </si>
  <si>
    <t>ORNL</t>
  </si>
  <si>
    <t>PO.DAAC</t>
  </si>
  <si>
    <t>SEDAC</t>
  </si>
  <si>
    <t>Earthdata</t>
  </si>
  <si>
    <t xml:space="preserve">Total </t>
  </si>
  <si>
    <t>System Overall*</t>
  </si>
  <si>
    <t>Monthly</t>
    <phoneticPr fontId="0" type="noConversion"/>
  </si>
  <si>
    <t>Month</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</si>
  <si>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</si>
  <si>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</si>
  <si>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</si>
  <si>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</si>
  <si>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3 - 4</t>
  </si>
  <si>
    <t>5 - 6</t>
  </si>
  <si>
    <t>7 - 9</t>
  </si>
  <si>
    <t>10 - 14</t>
  </si>
  <si>
    <t>15 - 19</t>
  </si>
  <si>
    <t>20 - 29</t>
  </si>
  <si>
    <t>30 - 39</t>
  </si>
  <si>
    <t>40 - 49</t>
  </si>
  <si>
    <t>50 - 59</t>
  </si>
  <si>
    <t>&gt;60</t>
  </si>
  <si>
    <t>Total Visitors</t>
  </si>
  <si>
    <t>PO DAAC</t>
  </si>
  <si>
    <t>System Overall *</t>
  </si>
  <si>
    <t>Ranking</t>
  </si>
  <si>
    <t>Country</t>
  </si>
  <si>
    <t>Visitors</t>
  </si>
  <si>
    <t>Percent Visitors</t>
  </si>
  <si>
    <t>Visits</t>
  </si>
  <si>
    <t>Views</t>
  </si>
  <si>
    <t>Percent Views</t>
  </si>
  <si>
    <t>United States</t>
  </si>
  <si>
    <t>China</t>
  </si>
  <si>
    <t>Canada</t>
  </si>
  <si>
    <t>India</t>
  </si>
  <si>
    <t>United Kingdom</t>
  </si>
  <si>
    <t>Germany</t>
  </si>
  <si>
    <t>Australia</t>
  </si>
  <si>
    <t>Brazil</t>
  </si>
  <si>
    <t>France</t>
  </si>
  <si>
    <t>Japan</t>
  </si>
  <si>
    <t>Netherlands</t>
  </si>
  <si>
    <t>Colombia</t>
  </si>
  <si>
    <t>Italy</t>
  </si>
  <si>
    <t>South Korea</t>
  </si>
  <si>
    <t>Mexico</t>
  </si>
  <si>
    <t>Spain</t>
  </si>
  <si>
    <t>Russia</t>
  </si>
  <si>
    <t>Peru</t>
  </si>
  <si>
    <t>Webmetrics for Earthdata Website only</t>
  </si>
  <si>
    <t>Web Service</t>
  </si>
  <si>
    <t>Argentina</t>
  </si>
  <si>
    <t>Indonesia</t>
  </si>
  <si>
    <t>Data Provider</t>
  </si>
  <si>
    <t># Repeat Visitors
since start</t>
  </si>
  <si>
    <t>LANCE</t>
  </si>
  <si>
    <t>Monthly</t>
  </si>
  <si>
    <t>Greece</t>
  </si>
  <si>
    <t>Bolivia</t>
  </si>
  <si>
    <t>FY2019</t>
  </si>
  <si>
    <t>NetInsight</t>
  </si>
  <si>
    <t>Google Analytics</t>
  </si>
  <si>
    <t>FY2018</t>
  </si>
  <si>
    <t>Total</t>
  </si>
  <si>
    <t>FY19 Repeat Visitors
 (2 or more visits)</t>
  </si>
  <si>
    <t>FY18 Repeat Visitors
 (2 or more visits)</t>
  </si>
  <si>
    <t>FY17 Repeat Visitors
 (2 or more visits)</t>
  </si>
  <si>
    <t>FY16 Repeat Visitors
 (2 or more visits)</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</si>
  <si>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</si>
  <si>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</si>
  <si>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</si>
  <si>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</si>
  <si>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</si>
  <si>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</si>
  <si>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</si>
  <si>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</si>
  <si>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GESDISC</t>
  </si>
  <si>
    <t>LPDAAC</t>
  </si>
  <si>
    <t>PODAAC</t>
  </si>
  <si>
    <t>FY07 Repeat Visitors 
(2 or more visits)</t>
  </si>
  <si>
    <t>NA</t>
  </si>
  <si>
    <t>Fiscal Year</t>
  </si>
  <si>
    <t>Repeat Visitors</t>
  </si>
  <si>
    <t>FY2007</t>
  </si>
  <si>
    <t>FY2008</t>
  </si>
  <si>
    <t>FY2009</t>
  </si>
  <si>
    <t>FY2010</t>
  </si>
  <si>
    <t>FY2011</t>
  </si>
  <si>
    <t>FY2012</t>
  </si>
  <si>
    <t>FY2013</t>
  </si>
  <si>
    <t>FY2014</t>
  </si>
  <si>
    <t>FY2015</t>
  </si>
  <si>
    <t>FY2016</t>
  </si>
  <si>
    <t>FY2017</t>
  </si>
  <si>
    <t xml:space="preserve">Note: Fiscal year data are compared using the sums across data generated from individual DAAC profiles.. </t>
  </si>
  <si>
    <t>Earthdata website metrics trend</t>
  </si>
  <si>
    <t>Hosts</t>
  </si>
  <si>
    <t>Earthdata Login</t>
  </si>
  <si>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</si>
  <si>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Common Metadata Repository (CMR)</t>
  </si>
  <si>
    <t>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</si>
  <si>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Earthdata Search Client (EDSC)</t>
  </si>
  <si>
    <t>Note:</t>
  </si>
  <si>
    <t>LAADS DAAC</t>
  </si>
  <si>
    <t>OB.DAAC</t>
  </si>
  <si>
    <t>* Represents the sum of the metrics from all 12 DAACs and excludes Earthdata.</t>
  </si>
  <si>
    <t>At the time of this report, the combined profile does not include Earthdata.</t>
  </si>
  <si>
    <t>Sessions</t>
  </si>
  <si>
    <t>Percent Sessions</t>
  </si>
  <si>
    <t>Sessions, Views and Visitors by data center for visits greater than or equal to 1 min.</t>
  </si>
  <si>
    <t xml:space="preserve"># Sessions </t>
  </si>
  <si>
    <t>The sum of monthly Sessions could be greater than the total System Overall number of Sessions for a given year since multiple Sessions could cross over from one month to another month. As such will be treated as different Sessions.</t>
  </si>
  <si>
    <t xml:space="preserve">EOSDIS web activity is measured by number of sessions (visits) made, the number of pages Viewed and the number of distinct Visitors.  Repeat visitors is a count of those visitors who made at least two sessions since beginning of the FY
Web metrics are presented for visits of one minute or greater.   Visits of at least one minute are considered to represent significant work accomplished, and many of the shorter visits are of less than a second.  
All twelve EOSDIS DAACs report web metrics are included in this report.  </t>
  </si>
  <si>
    <t>EOSDIS Web Visitors are characterized by the number of sessions they make and how frequently they return. Visitors counted in the table below are those that stayed for one minute or more. Repeat Visitors are counted from the start of the Fiscal Year. Metrics data is collected per data center and summed for an EOSDIS total.</t>
  </si>
  <si>
    <t># of Sessions</t>
  </si>
  <si>
    <t>This worksheet presents web activity by the top 20 Countries from Google Analytics sorted by # of Sessions.  The data came from a combined profile for 12 EOSDIS DAACs . Country information is based on the Google analytics geographical data.</t>
  </si>
  <si>
    <t>Repeat users In Google Analytics, if a user has multiple sessions during the computation time period that user will be counted for all  sessions grouped that are applicable to that user. So, the total number of visitors computed based on session counts do not match the corresponding total number of visitors without taking into account count of sessions.</t>
  </si>
  <si>
    <t>No domain report as domain identiication is not available in Google Analytics</t>
  </si>
  <si>
    <t># Sessions</t>
  </si>
  <si>
    <t>LANCE web visitors are characterized by the number of sessions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</si>
  <si>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LANCE web activity is measured by number of sessions made, the number of pages viewed and the number of distinct visitors for the LANCE website.  Repeat visitors is a count of those visitors who made at least two sessions since the start of the fiscal year.
Web metrics are presented for sessions of one minute or greater. Sessions of at least one minute are considered to represent significant work accomplished, and many of the shorter sessions are of less than a second.</t>
  </si>
  <si>
    <t>FY2020</t>
  </si>
  <si>
    <t>Following table presents web activity by the top 20 Countries sorted by # of Views  The data came from LANCE website profile and country information is based on the Google Analytics  IP Geolocation resolution.</t>
  </si>
  <si>
    <t>If you have any questions or comments, please contact Drew Kittel  at (301) 614-6582 or drew.h.kittel@nasa.gov..</t>
  </si>
  <si>
    <t>Additional web metrics are available, please contact Ryan Boller (ryan.a.boller@nasa.gov)</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</si>
  <si>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</si>
  <si>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</si>
  <si>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Sessions represent the number of users who accessed the data download feature as opposed to total number of visitors</t>
  </si>
  <si>
    <t>FY20 Repeat Visitors
 (2 or more visits)</t>
  </si>
  <si>
    <t>Google Analytics - FY2020</t>
  </si>
  <si>
    <t>Sessions (Visits)</t>
  </si>
  <si>
    <t># Hosts (Not Available in GA)</t>
  </si>
  <si>
    <t>Not Available</t>
  </si>
  <si>
    <t>from GA</t>
  </si>
  <si>
    <t>From GA</t>
  </si>
  <si>
    <t>Web metrics data for EOSDIS became available as of FY2007, Data for FY2007 is complete for 7 DAACs and FY2008 is complete for 8 DAACs. Since FY2009, 11 DAACs provided webmetrics and from FY 2020 all 12 DAACs have provided the webmetrics data. For FY 2007 to FY 2018 NetInsight data was used, for FY 2019 both NetInsight and Google Analytics data was used, while as from FY 2020 only Google Analytics data was used as the Netinsight was decommissioned from Oct 1, 2019. These web metrics excludes Earthdata &amp; LANCE and are for sessions (visits) of one minute or more. Repeat visitors are counted as 2 or more visits since web activity measurements began for that DAAC. Earthdata webmetrics trend is given separately at the bottom of this page.</t>
  </si>
  <si>
    <t xml:space="preserve">Earthdata website has gone through significant restructure and some of pages have been deleted. This reduced number of pages tag as such lower numbers. </t>
  </si>
  <si>
    <t>Iran</t>
  </si>
  <si>
    <t>Hong Kong</t>
  </si>
  <si>
    <t>Turkey</t>
  </si>
  <si>
    <t>FY2021</t>
  </si>
  <si>
    <t>Poland</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</si>
  <si>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t>
  </si>
  <si>
    <t>Google Analytics - FY2021</t>
  </si>
  <si>
    <r>
      <t xml:space="preserve">
</t>
    </r>
    <r>
      <rPr>
        <sz val="36"/>
        <rFont val="Arial"/>
        <family val="2"/>
      </rPr>
      <t xml:space="preserve">
EOSDIS Web Access Metrics
FY2022
Part of the Annual Metrics Report</t>
    </r>
    <r>
      <rPr>
        <sz val="10"/>
        <rFont val="Arial"/>
        <family val="2"/>
      </rPr>
      <t xml:space="preserve">
</t>
    </r>
  </si>
  <si>
    <r>
      <rPr>
        <sz val="10"/>
        <rFont val="Arial"/>
        <family val="2"/>
      </rPr>
      <t>This file contains  FY2022 web access and Earthdata Systems metrics, Prior to FY2019 these mertrics were part of the main annual report file and now have been provided as a separate file.For FY 2007 to FY 2018 NetInsight data was used, for FY 2019 both NetInsight and Google Analytics data was used, while as from FY 2020 only Google Analytics data was used as the Netinsight was decommissioned from Oct 1, 2019. 
The web access metrics are provided as:
a) Web Sessions-Visitors, web activity by domain and country,  and repeat vistors  for 12 DAACs, Earthdata, and LANCE websites</t>
    </r>
    <r>
      <rPr>
        <sz val="10"/>
        <color rgb="FFFF0000"/>
        <rFont val="Arial"/>
        <family val="2"/>
      </rPr>
      <t xml:space="preserve">
</t>
    </r>
    <r>
      <rPr>
        <sz val="10"/>
        <color theme="1"/>
        <rFont val="Arial"/>
        <family val="2"/>
      </rPr>
      <t>b) Web metrics for Worldview provided by Minnie Wong
c) Earthdata Systems metrics provided by EED-3 
d) Web trends since 2007</t>
    </r>
  </si>
  <si>
    <r>
      <t>FY2022</t>
    </r>
    <r>
      <rPr>
        <b/>
        <vertAlign val="superscript"/>
        <sz val="12"/>
        <rFont val="Arial"/>
        <family val="2"/>
      </rPr>
      <t>*</t>
    </r>
  </si>
  <si>
    <t>LAADS</t>
  </si>
  <si>
    <t>Pakistan</t>
  </si>
  <si>
    <t>FY2022 from All Data Centers (For sessions &gt;= I min.)</t>
  </si>
  <si>
    <t>FY22</t>
  </si>
  <si>
    <t>FY2022 from Earthdata website (For sessions &gt;= I min.)</t>
  </si>
  <si>
    <t>FY2022 Web Visitors for Sessions of one minute or more</t>
  </si>
  <si>
    <t>FY2022</t>
  </si>
  <si>
    <t>FY2022Web Visitors for Sessions of one minute or more</t>
  </si>
  <si>
    <t>FY2022 from LANCE (For sessions &gt;= I min.)</t>
  </si>
  <si>
    <t>Ukraine</t>
  </si>
  <si>
    <t>Sweden</t>
  </si>
  <si>
    <t>Graph 1: Worldview - Main, Users</t>
  </si>
  <si>
    <t>Graph 2: Worldview - Main, Sessions</t>
  </si>
  <si>
    <t>Graph 3: Worldview - Main, Device Type</t>
  </si>
  <si>
    <t>Google Analytics - FY2022</t>
  </si>
  <si>
    <t>FY21 Repeat Visitors
 (2 or more visits)</t>
  </si>
  <si>
    <t>FY22 Repeat Visitors
 (2 or more visits)</t>
  </si>
  <si>
    <t>Prepared By:
Lalit Wanchoo, Adnet Systems, Inc.
Dany Turcios, Adnet Systems, Inc.
Yan Hao, Adnet Systems, Inc.
November 2022</t>
  </si>
  <si>
    <t>Earthdata Systems are some of the systems that are under EED-3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2022 by Louis Swentek (Lou_Swentek@raytheon.com) of EED-3.</t>
  </si>
  <si>
    <t>This year marked the achievement of a major milestone for Earthdata Login: 1 million users, which occurred in November 2021.  The total number of Earthdata Login registered users increased by 24.3% over the course of FY2022 (compared to a 22.1% during FY2021), from 969,300 at the beginning of October 2021 to 1,205,209 by the end of September 2022.</t>
  </si>
  <si>
    <t>The number of new users registered weekly in Earthdata Login varied seasonally, approximating 5,000/week during the school year, with smaller numbers during the summer and year-end holidays. The number of new registered users ranged from a low of 2,086 for the week ending 1/3/22 to a high of 5,909 the week ending 3/28/2022, with an average of 4,625 new users per week ( New Users by Week chart).</t>
  </si>
  <si>
    <t>The number of total collections, or data set series, holdings in CMR increased by 4.52% in FY 2022, from 53,073 at the beginning of the fiscal year to 55,470 at the end of the fiscal year.  This is a significantly smaller increase than that of FY 2021 (49.6%).</t>
  </si>
  <si>
    <t xml:space="preserve">The number of EOSDIS collection holdings in CMR increased by 14.2%, from 10,749 in October 2021 to 12,272 at the end of September 2022. This increase is slightly higher than that of FY 2021 (12.4%).  The number of collections had a fairly steady upwards trend throughout the year.  </t>
  </si>
  <si>
    <t>The number of granule holdings in CMR increased by 37.4%, from 858.5 million in October 2021 to 1.2 billion at the end of September 2022.  This is a markedly higher than the FY2021 increase (20.7%). 
FY2022 also marked the milestone of reaching one billion granules in the CMR; this milestone was achieved in June 2022.  The following chart provides a weekly summary of the CMR granule holdings.</t>
  </si>
  <si>
    <t>Data provided by the Louis Swentek (Lou_Swentek@raytheon.com) EED-3 staff by email on 25 October 2022.</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</si>
  <si>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EDSC showed steady utilization throughout FY2022 with an average of 15,617 sessions each week.  EDSC sessions fluctuated throughout the year, with a low of 11,119 during the week ending 1/2/22, and a high of 18,684 during the week ending 4/24/22.</t>
  </si>
  <si>
    <t>EDSC acquisitions likewise fluctuated throughout the year, with a high of 6,530 during the week ending 4/10/22, a low of 3732 during the week ending 1/2/22, and an average of 5,132 acquisitons per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</si>
</sst>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20">
    <font>
      <sz val="10"/>
      <name val="Arial"/>
      <family val="2"/>
    </font>
    <font>
      <sz val="10"/>
      <name val="Arial"/>
      <family val="2"/>
    </font>
    <font>
      <sz val="10"/>
      <color rgb="FFFF0000"/>
      <name val="Arial"/>
      <family val="2"/>
    </font>
    <font>
      <b/>
      <sz val="10"/>
      <name val="Arial"/>
      <family val="2"/>
    </font>
    <font>
      <sz val="10"/>
      <color theme="1"/>
      <name val="Arial"/>
      <family val="2"/>
    </font>
    <font>
      <sz val="12"/>
      <name val="Times New Roman"/>
      <family val="1"/>
    </font>
    <font>
      <sz val="12"/>
      <name val="Arial"/>
      <family val="2"/>
    </font>
    <font>
      <b/>
      <sz val="10"/>
      <name val="Arial Unicode MS"/>
      <family val="2"/>
    </font>
    <font>
      <sz val="10"/>
      <name val="Arial Unicode MS"/>
      <family val="2"/>
    </font>
    <font>
      <b/>
      <sz val="16"/>
      <name val="Arial"/>
      <family val="2"/>
    </font>
    <font>
      <b/>
      <sz val="12"/>
      <color theme="1"/>
      <name val="Arial"/>
      <family val="2"/>
    </font>
    <font>
      <b/>
      <sz val="12"/>
      <name val="Arial"/>
      <family val="2"/>
    </font>
    <font>
      <sz val="11"/>
      <name val="Calibri"/>
      <family val="2"/>
    </font>
    <font>
      <sz val="36"/>
      <name val="Arial"/>
      <family val="2"/>
    </font>
    <font>
      <sz val="20"/>
      <name val="Arial"/>
      <family val="2"/>
    </font>
    <font>
      <u/>
      <sz val="10"/>
      <color theme="10"/>
      <name val="Arial"/>
      <family val="2"/>
    </font>
    <font>
      <b/>
      <sz val="12"/>
      <name val="Arial Unicode MS"/>
      <family val="2"/>
    </font>
    <font>
      <sz val="10.5"/>
      <color rgb="FF000000"/>
      <name val="Calibri"/>
      <family val="2"/>
    </font>
    <font>
      <b/>
      <vertAlign val="superscript"/>
      <sz val="12"/>
      <name val="Arial"/>
      <family val="2"/>
    </font>
    <font>
      <b/>
      <sz val="12"/>
      <name val="Arial Bold"/>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applyNumberFormat="0" applyFill="0" applyBorder="0" applyAlignment="0" applyProtection="0"/>
  </cellStyleXfs>
  <cellXfs count="180">
    <xf numFmtId="0" fontId="0" fillId="0" borderId="0" xfId="0"/>
    <xf numFmtId="0" fontId="1" fillId="0" borderId="0" xfId="0" applyFont="1" applyAlignment="1">
      <alignment horizontal="left" wrapText="1"/>
    </xf>
    <xf numFmtId="0" fontId="1" fillId="0" borderId="0" xfId="0" applyFont="1" applyAlignment="1">
      <alignment horizontal="left"/>
    </xf>
    <xf numFmtId="0" fontId="1" fillId="0" borderId="0" xfId="0" applyFont="1"/>
    <xf numFmtId="0" fontId="3" fillId="0" borderId="0" xfId="0" applyFont="1"/>
    <xf numFmtId="0" fontId="1" fillId="0" borderId="1" xfId="0" applyFont="1" applyBorder="1"/>
    <xf numFmtId="0" fontId="1" fillId="0" borderId="1" xfId="0" applyFont="1" applyBorder="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horizontal="center" wrapText="1"/>
    </xf>
    <xf numFmtId="0" fontId="1" fillId="0" borderId="1" xfId="2" applyBorder="1"/>
    <xf numFmtId="3" fontId="1" fillId="0" borderId="1" xfId="2" applyNumberFormat="1" applyFont="1" applyBorder="1"/>
    <xf numFmtId="0" fontId="1" fillId="0" borderId="1" xfId="2" applyFont="1" applyBorder="1"/>
    <xf numFmtId="3" fontId="1" fillId="0" borderId="1" xfId="2" applyNumberFormat="1" applyFont="1" applyFill="1" applyBorder="1"/>
    <xf numFmtId="3" fontId="1" fillId="0" borderId="2" xfId="0" applyNumberFormat="1" applyFont="1" applyBorder="1"/>
    <xf numFmtId="0" fontId="1" fillId="0" borderId="0" xfId="0" applyFont="1" applyAlignment="1">
      <alignment horizontal="center"/>
    </xf>
    <xf numFmtId="3" fontId="4" fillId="0" borderId="1" xfId="0" applyNumberFormat="1" applyFont="1" applyBorder="1" applyAlignment="1">
      <alignment horizontal="right" vertical="top"/>
    </xf>
    <xf numFmtId="3" fontId="1" fillId="0" borderId="1" xfId="2" applyNumberFormat="1" applyFont="1" applyFill="1" applyBorder="1" applyAlignment="1">
      <alignment horizontal="right" vertical="top"/>
    </xf>
    <xf numFmtId="0" fontId="1" fillId="0" borderId="0" xfId="0" applyFont="1" applyFill="1" applyBorder="1"/>
    <xf numFmtId="3" fontId="1" fillId="0" borderId="0" xfId="0" applyNumberFormat="1" applyFont="1" applyBorder="1"/>
    <xf numFmtId="0" fontId="1" fillId="0" borderId="0" xfId="0" applyFont="1" applyBorder="1"/>
    <xf numFmtId="3" fontId="0" fillId="0" borderId="0" xfId="0" applyNumberFormat="1"/>
    <xf numFmtId="3" fontId="1" fillId="0" borderId="0" xfId="0" applyNumberFormat="1" applyFont="1"/>
    <xf numFmtId="10" fontId="1" fillId="0" borderId="0" xfId="0" applyNumberFormat="1" applyFont="1"/>
    <xf numFmtId="0" fontId="1" fillId="0" borderId="1" xfId="0" applyFont="1" applyBorder="1" applyAlignment="1">
      <alignment horizontal="center" vertical="center"/>
    </xf>
    <xf numFmtId="0" fontId="0" fillId="0" borderId="1" xfId="0" applyFont="1" applyBorder="1" applyAlignment="1">
      <alignment horizontal="center"/>
    </xf>
    <xf numFmtId="0" fontId="0" fillId="0" borderId="0" xfId="0" applyFont="1" applyFill="1" applyBorder="1"/>
    <xf numFmtId="0" fontId="3" fillId="0" borderId="0" xfId="0" applyFont="1" applyFill="1"/>
    <xf numFmtId="49" fontId="5" fillId="0" borderId="0" xfId="0" applyNumberFormat="1" applyFont="1" applyFill="1"/>
    <xf numFmtId="10" fontId="1" fillId="0" borderId="0" xfId="0" applyNumberFormat="1" applyFont="1" applyFill="1"/>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1" fillId="0" borderId="0" xfId="0" applyFont="1" applyAlignment="1">
      <alignment vertical="center"/>
    </xf>
    <xf numFmtId="3" fontId="1" fillId="0" borderId="1" xfId="0" applyNumberFormat="1" applyFont="1" applyFill="1" applyBorder="1"/>
    <xf numFmtId="0" fontId="1" fillId="0" borderId="1" xfId="0" applyFont="1" applyFill="1" applyBorder="1"/>
    <xf numFmtId="3" fontId="1" fillId="0" borderId="1" xfId="0" applyNumberFormat="1" applyFont="1" applyBorder="1"/>
    <xf numFmtId="0" fontId="1" fillId="0" borderId="0" xfId="0" applyFont="1" applyAlignment="1">
      <alignment wrapText="1"/>
    </xf>
    <xf numFmtId="0" fontId="3" fillId="0" borderId="0" xfId="0" applyFont="1" applyAlignment="1">
      <alignment horizontal="center" wrapText="1"/>
    </xf>
    <xf numFmtId="0" fontId="1" fillId="0" borderId="0" xfId="0" applyFont="1" applyFill="1" applyAlignment="1">
      <alignment wrapText="1"/>
    </xf>
    <xf numFmtId="0" fontId="1" fillId="0" borderId="0" xfId="0" applyFont="1" applyAlignment="1"/>
    <xf numFmtId="0" fontId="1" fillId="3" borderId="0" xfId="0" applyFont="1" applyFill="1"/>
    <xf numFmtId="3" fontId="1" fillId="0" borderId="3" xfId="0" applyNumberFormat="1" applyFont="1" applyBorder="1" applyAlignment="1">
      <alignment vertical="center"/>
    </xf>
    <xf numFmtId="3" fontId="1" fillId="0" borderId="1" xfId="2" applyNumberFormat="1" applyFont="1" applyBorder="1" applyAlignment="1">
      <alignment horizontal="right"/>
    </xf>
    <xf numFmtId="0" fontId="6" fillId="0" borderId="0" xfId="0" applyFont="1"/>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xf numFmtId="164" fontId="0" fillId="0" borderId="1" xfId="1" applyNumberFormat="1" applyFont="1" applyBorder="1"/>
    <xf numFmtId="0" fontId="0" fillId="0" borderId="0" xfId="0" applyFont="1"/>
    <xf numFmtId="0" fontId="0" fillId="0" borderId="0" xfId="0" applyBorder="1"/>
    <xf numFmtId="3" fontId="1" fillId="0" borderId="1" xfId="0" applyNumberFormat="1" applyFont="1" applyFill="1" applyBorder="1" applyAlignment="1">
      <alignment horizontal="right"/>
    </xf>
    <xf numFmtId="0" fontId="1" fillId="0" borderId="1" xfId="0" applyFont="1" applyBorder="1" applyAlignment="1">
      <alignment vertical="center"/>
    </xf>
    <xf numFmtId="0" fontId="1" fillId="0"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vertical="top"/>
    </xf>
    <xf numFmtId="10" fontId="1" fillId="0" borderId="1" xfId="2" applyNumberFormat="1" applyBorder="1"/>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center" wrapText="1"/>
    </xf>
    <xf numFmtId="0" fontId="1" fillId="0" borderId="0" xfId="0" applyFont="1" applyAlignment="1">
      <alignment horizontal="left" vertical="top" wrapText="1"/>
    </xf>
    <xf numFmtId="3" fontId="1" fillId="0" borderId="2" xfId="2" applyNumberFormat="1" applyFont="1" applyBorder="1"/>
    <xf numFmtId="0" fontId="1" fillId="4" borderId="0" xfId="0" applyFont="1" applyFill="1"/>
    <xf numFmtId="0" fontId="9" fillId="0" borderId="0" xfId="0" applyFont="1" applyAlignment="1">
      <alignment vertical="top" wrapText="1"/>
    </xf>
    <xf numFmtId="3" fontId="1" fillId="0" borderId="2" xfId="2" applyNumberFormat="1" applyFont="1" applyFill="1" applyBorder="1"/>
    <xf numFmtId="0" fontId="8" fillId="0" borderId="1" xfId="2" applyFont="1" applyFill="1" applyBorder="1" applyAlignment="1">
      <alignment vertical="center"/>
    </xf>
    <xf numFmtId="3" fontId="1" fillId="0" borderId="1" xfId="2" applyNumberFormat="1" applyFont="1" applyFill="1" applyBorder="1" applyAlignment="1">
      <alignment vertical="center"/>
    </xf>
    <xf numFmtId="0" fontId="9" fillId="4" borderId="0" xfId="0" applyFont="1" applyFill="1" applyAlignment="1">
      <alignment vertical="top" wrapText="1"/>
    </xf>
    <xf numFmtId="0" fontId="9" fillId="3" borderId="0" xfId="0" applyFont="1" applyFill="1" applyAlignment="1">
      <alignment vertical="top" wrapText="1"/>
    </xf>
    <xf numFmtId="0" fontId="1" fillId="0" borderId="1" xfId="0" applyFont="1" applyBorder="1" applyAlignment="1">
      <alignment vertical="top"/>
    </xf>
    <xf numFmtId="0" fontId="1" fillId="0" borderId="1" xfId="0" applyFont="1" applyBorder="1" applyAlignment="1">
      <alignment horizontal="center" vertical="top"/>
    </xf>
    <xf numFmtId="0" fontId="1" fillId="0" borderId="1" xfId="0" applyFont="1" applyFill="1" applyBorder="1" applyAlignment="1">
      <alignment horizontal="center" vertical="top"/>
    </xf>
    <xf numFmtId="0" fontId="0" fillId="0" borderId="1" xfId="2" applyFont="1" applyFill="1" applyBorder="1" applyAlignment="1">
      <alignment horizontal="center" vertical="top" wrapText="1"/>
    </xf>
    <xf numFmtId="0" fontId="0" fillId="0" borderId="0" xfId="2" applyFont="1" applyFill="1" applyBorder="1" applyAlignment="1">
      <alignment horizontal="center" vertical="top" wrapText="1"/>
    </xf>
    <xf numFmtId="0" fontId="1" fillId="4" borderId="0" xfId="0" applyFont="1" applyFill="1" applyAlignment="1">
      <alignment horizontal="left" vertical="top" wrapText="1"/>
    </xf>
    <xf numFmtId="0" fontId="1" fillId="3" borderId="0" xfId="0" applyFont="1" applyFill="1" applyAlignment="1">
      <alignment horizontal="left" vertical="top" wrapText="1"/>
    </xf>
    <xf numFmtId="3" fontId="1" fillId="0" borderId="0" xfId="2" applyNumberFormat="1" applyFont="1" applyBorder="1"/>
    <xf numFmtId="3" fontId="1" fillId="0" borderId="0" xfId="2" applyNumberFormat="1" applyFont="1" applyFill="1" applyBorder="1"/>
    <xf numFmtId="0" fontId="0" fillId="0" borderId="0" xfId="0" applyAlignment="1">
      <alignment horizontal="left" vertical="top" wrapText="1"/>
    </xf>
    <xf numFmtId="3" fontId="1" fillId="0" borderId="0" xfId="0" applyNumberFormat="1" applyFont="1" applyAlignment="1">
      <alignment horizontal="right" vertical="top" wrapText="1"/>
    </xf>
    <xf numFmtId="0" fontId="0" fillId="0" borderId="1" xfId="2" applyFont="1" applyFill="1" applyBorder="1" applyAlignment="1">
      <alignment horizontal="center" vertical="center" wrapText="1"/>
    </xf>
    <xf numFmtId="0" fontId="0" fillId="0" borderId="0"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0" xfId="2" applyFont="1" applyFill="1" applyBorder="1" applyAlignment="1">
      <alignment horizontal="center" vertical="center" wrapText="1"/>
    </xf>
    <xf numFmtId="0" fontId="1" fillId="0" borderId="1" xfId="2" applyFont="1" applyBorder="1" applyAlignment="1">
      <alignment horizontal="center"/>
    </xf>
    <xf numFmtId="0" fontId="1" fillId="0" borderId="1" xfId="2" applyFont="1" applyFill="1" applyBorder="1" applyAlignment="1">
      <alignment horizontal="center"/>
    </xf>
    <xf numFmtId="0" fontId="1" fillId="4" borderId="0" xfId="0" applyFont="1" applyFill="1" applyAlignment="1">
      <alignment horizontal="center"/>
    </xf>
    <xf numFmtId="0" fontId="1" fillId="3" borderId="0" xfId="0" applyFont="1" applyFill="1" applyAlignment="1">
      <alignment horizontal="center"/>
    </xf>
    <xf numFmtId="0" fontId="1" fillId="0" borderId="0" xfId="2" applyFont="1" applyBorder="1" applyAlignment="1">
      <alignment horizontal="center"/>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3" fontId="1" fillId="0" borderId="0" xfId="0" applyNumberFormat="1" applyFont="1" applyFill="1" applyBorder="1"/>
    <xf numFmtId="0" fontId="1" fillId="0" borderId="1" xfId="0" applyFont="1" applyBorder="1" applyAlignment="1">
      <alignment horizontal="left" vertical="top" wrapText="1"/>
    </xf>
    <xf numFmtId="3" fontId="1" fillId="0" borderId="1" xfId="0" applyNumberFormat="1" applyFont="1" applyBorder="1" applyAlignment="1">
      <alignment horizontal="right" vertical="top" wrapText="1"/>
    </xf>
    <xf numFmtId="3" fontId="1" fillId="0" borderId="0" xfId="0" applyNumberFormat="1" applyFont="1" applyBorder="1" applyAlignment="1">
      <alignment horizontal="right" vertical="top" wrapText="1"/>
    </xf>
    <xf numFmtId="0" fontId="1" fillId="0" borderId="1" xfId="0" applyFont="1" applyBorder="1" applyAlignment="1">
      <alignment horizontal="left"/>
    </xf>
    <xf numFmtId="3" fontId="1" fillId="0" borderId="1" xfId="0" applyNumberFormat="1" applyFont="1" applyBorder="1" applyAlignment="1">
      <alignment horizontal="right"/>
    </xf>
    <xf numFmtId="3" fontId="1" fillId="0" borderId="0" xfId="0" applyNumberFormat="1" applyFont="1" applyBorder="1" applyAlignment="1">
      <alignment horizontal="right"/>
    </xf>
    <xf numFmtId="0" fontId="1" fillId="0" borderId="0" xfId="0" applyFont="1" applyBorder="1" applyAlignment="1">
      <alignment horizontal="center"/>
    </xf>
    <xf numFmtId="0" fontId="11" fillId="0" borderId="0" xfId="0" applyFont="1"/>
    <xf numFmtId="0" fontId="12"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horizontal="center" vertical="center" wrapText="1"/>
    </xf>
    <xf numFmtId="0" fontId="0" fillId="0" borderId="0" xfId="0" applyAlignment="1">
      <alignment horizontal="center" wrapText="1"/>
    </xf>
    <xf numFmtId="0" fontId="14" fillId="0" borderId="0" xfId="0" applyFont="1" applyAlignment="1">
      <alignment horizontal="center" vertical="top" wrapText="1"/>
    </xf>
    <xf numFmtId="0" fontId="0" fillId="0" borderId="0" xfId="0" applyAlignment="1"/>
    <xf numFmtId="0" fontId="0" fillId="0" borderId="0" xfId="0" applyAlignment="1">
      <alignment vertical="top"/>
    </xf>
    <xf numFmtId="17" fontId="0" fillId="0" borderId="0" xfId="0" applyNumberFormat="1"/>
    <xf numFmtId="0" fontId="2" fillId="0" borderId="0" xfId="0" applyFont="1" applyAlignment="1">
      <alignment vertical="top" wrapText="1"/>
    </xf>
    <xf numFmtId="0" fontId="15" fillId="0" borderId="0" xfId="4"/>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64" fontId="11" fillId="0" borderId="1" xfId="1" applyNumberFormat="1" applyFont="1" applyBorder="1"/>
    <xf numFmtId="3" fontId="11" fillId="0" borderId="0" xfId="0" applyNumberFormat="1" applyFont="1"/>
    <xf numFmtId="0" fontId="11" fillId="0" borderId="1" xfId="0" applyFont="1" applyBorder="1" applyAlignment="1">
      <alignment horizontal="center"/>
    </xf>
    <xf numFmtId="3" fontId="10" fillId="0" borderId="1" xfId="0" applyNumberFormat="1" applyFont="1" applyBorder="1"/>
    <xf numFmtId="0" fontId="11" fillId="0" borderId="1" xfId="0" applyFont="1" applyBorder="1" applyAlignment="1">
      <alignment horizontal="center" vertical="top"/>
    </xf>
    <xf numFmtId="0" fontId="11" fillId="0" borderId="1" xfId="0" applyFont="1" applyBorder="1" applyAlignment="1">
      <alignment horizontal="center" vertical="top" wrapText="1"/>
    </xf>
    <xf numFmtId="0" fontId="11" fillId="0" borderId="0" xfId="0" applyFont="1" applyAlignment="1">
      <alignment vertical="top"/>
    </xf>
    <xf numFmtId="17" fontId="16" fillId="0" borderId="1" xfId="2" applyNumberFormat="1" applyFont="1" applyBorder="1" applyAlignment="1">
      <alignment horizontal="center"/>
    </xf>
    <xf numFmtId="3" fontId="11" fillId="0" borderId="1" xfId="2" applyNumberFormat="1" applyFont="1" applyBorder="1"/>
    <xf numFmtId="3" fontId="11" fillId="0" borderId="1" xfId="0" applyNumberFormat="1" applyFont="1" applyBorder="1"/>
    <xf numFmtId="17" fontId="16" fillId="0" borderId="1" xfId="2" applyNumberFormat="1" applyFont="1" applyBorder="1" applyAlignment="1">
      <alignment horizontal="center" vertical="top"/>
    </xf>
    <xf numFmtId="3" fontId="11" fillId="0" borderId="1" xfId="2" applyNumberFormat="1" applyFont="1" applyBorder="1" applyAlignment="1">
      <alignment vertical="top"/>
    </xf>
    <xf numFmtId="3" fontId="11" fillId="0" borderId="1" xfId="0" applyNumberFormat="1" applyFont="1" applyBorder="1" applyAlignment="1">
      <alignment vertical="top"/>
    </xf>
    <xf numFmtId="49" fontId="11" fillId="0" borderId="1" xfId="0" applyNumberFormat="1" applyFont="1" applyBorder="1" applyAlignment="1">
      <alignment horizontal="center" vertical="center"/>
    </xf>
    <xf numFmtId="49" fontId="11" fillId="0" borderId="1" xfId="0" applyNumberFormat="1" applyFont="1" applyBorder="1" applyAlignment="1">
      <alignment horizontal="center" vertical="center" wrapText="1"/>
    </xf>
    <xf numFmtId="3" fontId="11" fillId="3" borderId="3" xfId="0" applyNumberFormat="1" applyFont="1" applyFill="1" applyBorder="1" applyAlignment="1">
      <alignment vertical="center"/>
    </xf>
    <xf numFmtId="3" fontId="11" fillId="3" borderId="1" xfId="2" applyNumberFormat="1" applyFont="1" applyFill="1" applyBorder="1" applyAlignment="1">
      <alignment horizontal="right"/>
    </xf>
    <xf numFmtId="3" fontId="11" fillId="0" borderId="3" xfId="0" applyNumberFormat="1" applyFont="1" applyBorder="1" applyAlignment="1">
      <alignment vertical="center"/>
    </xf>
    <xf numFmtId="3" fontId="11" fillId="0" borderId="1" xfId="2" applyNumberFormat="1" applyFont="1" applyBorder="1" applyAlignment="1">
      <alignment horizontal="right"/>
    </xf>
    <xf numFmtId="49" fontId="10" fillId="0" borderId="1" xfId="0" applyNumberFormat="1" applyFont="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vertical="center"/>
    </xf>
    <xf numFmtId="3" fontId="11" fillId="0" borderId="1" xfId="0" applyNumberFormat="1" applyFont="1" applyFill="1" applyBorder="1" applyAlignment="1">
      <alignment vertical="center"/>
    </xf>
    <xf numFmtId="165" fontId="11" fillId="0" borderId="1" xfId="0" applyNumberFormat="1" applyFont="1" applyFill="1" applyBorder="1" applyAlignment="1">
      <alignment vertical="center"/>
    </xf>
    <xf numFmtId="0" fontId="11" fillId="0" borderId="1" xfId="0" applyFont="1" applyBorder="1"/>
    <xf numFmtId="3" fontId="10" fillId="3" borderId="1" xfId="0" applyNumberFormat="1" applyFont="1" applyFill="1" applyBorder="1"/>
    <xf numFmtId="3" fontId="11" fillId="0" borderId="1" xfId="0" applyNumberFormat="1" applyFont="1" applyBorder="1" applyAlignment="1">
      <alignment horizontal="right" vertical="top" wrapText="1"/>
    </xf>
    <xf numFmtId="0" fontId="1"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vertical="top"/>
    </xf>
    <xf numFmtId="0" fontId="1" fillId="0" borderId="1" xfId="0" applyFont="1" applyFill="1" applyBorder="1" applyAlignment="1">
      <alignment horizontal="center" vertical="top" wrapText="1"/>
    </xf>
    <xf numFmtId="10" fontId="11" fillId="0" borderId="1" xfId="0" applyNumberFormat="1" applyFont="1" applyFill="1" applyBorder="1" applyAlignment="1">
      <alignment vertical="center"/>
    </xf>
    <xf numFmtId="17" fontId="11" fillId="0" borderId="1" xfId="0" applyNumberFormat="1" applyFont="1" applyBorder="1" applyAlignment="1">
      <alignment vertical="top"/>
    </xf>
    <xf numFmtId="164" fontId="11" fillId="0" borderId="1" xfId="1" applyNumberFormat="1" applyFont="1" applyBorder="1" applyAlignment="1">
      <alignment vertical="top"/>
    </xf>
    <xf numFmtId="3" fontId="11" fillId="0" borderId="0" xfId="0" applyNumberFormat="1" applyFont="1" applyAlignment="1">
      <alignment vertical="top"/>
    </xf>
    <xf numFmtId="3" fontId="10" fillId="0" borderId="1" xfId="0" applyNumberFormat="1" applyFont="1" applyBorder="1" applyAlignment="1">
      <alignment vertical="top"/>
    </xf>
    <xf numFmtId="3" fontId="10" fillId="2" borderId="1" xfId="0" applyNumberFormat="1" applyFont="1" applyFill="1" applyBorder="1" applyAlignment="1">
      <alignment vertical="top"/>
    </xf>
    <xf numFmtId="0" fontId="19" fillId="0" borderId="1" xfId="0" applyFont="1" applyFill="1" applyBorder="1" applyAlignment="1">
      <alignment horizontal="center" vertical="center" wrapText="1"/>
    </xf>
    <xf numFmtId="0" fontId="0" fillId="0" borderId="0" xfId="0" applyAlignment="1">
      <alignment horizontal="left" vertical="top" wrapText="1"/>
    </xf>
    <xf numFmtId="0" fontId="1" fillId="0" borderId="0" xfId="0" applyFont="1" applyAlignment="1">
      <alignment horizontal="left" vertical="top" wrapText="1"/>
    </xf>
    <xf numFmtId="0" fontId="0" fillId="5" borderId="0" xfId="0" applyFill="1"/>
    <xf numFmtId="0" fontId="11" fillId="0" borderId="0" xfId="0" applyFont="1" applyBorder="1" applyAlignment="1">
      <alignment horizontal="center"/>
    </xf>
    <xf numFmtId="3" fontId="11" fillId="0" borderId="0" xfId="0" applyNumberFormat="1" applyFont="1" applyBorder="1" applyAlignment="1">
      <alignment horizontal="right" vertical="top" wrapText="1"/>
    </xf>
    <xf numFmtId="164" fontId="11" fillId="0" borderId="0" xfId="1" applyNumberFormat="1" applyFont="1" applyBorder="1"/>
    <xf numFmtId="0" fontId="0" fillId="0" borderId="0" xfId="0" applyAlignment="1">
      <alignment horizontal="left" vertical="top" wrapText="1"/>
    </xf>
    <xf numFmtId="0" fontId="1" fillId="0" borderId="0" xfId="0" applyFont="1" applyAlignment="1">
      <alignment horizontal="left" vertical="top" wrapText="1"/>
    </xf>
    <xf numFmtId="0" fontId="1" fillId="0" borderId="1" xfId="2" applyBorder="1" applyAlignment="1">
      <alignment vertical="top"/>
    </xf>
    <xf numFmtId="3" fontId="1" fillId="0" borderId="1" xfId="2" applyNumberFormat="1" applyFont="1" applyBorder="1" applyAlignment="1">
      <alignment vertical="top"/>
    </xf>
    <xf numFmtId="3" fontId="1" fillId="0" borderId="1" xfId="2" applyNumberFormat="1" applyFont="1" applyFill="1" applyBorder="1" applyAlignment="1">
      <alignment vertical="top"/>
    </xf>
    <xf numFmtId="164" fontId="0" fillId="0" borderId="1" xfId="1" applyNumberFormat="1" applyFont="1" applyBorder="1" applyAlignment="1">
      <alignment vertical="top"/>
    </xf>
    <xf numFmtId="0" fontId="1" fillId="0" borderId="1" xfId="2" applyFont="1" applyBorder="1" applyAlignment="1">
      <alignment vertical="top"/>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applyAlignment="1">
      <alignment horizontal="center" vertical="top" wrapText="1"/>
    </xf>
    <xf numFmtId="0" fontId="3" fillId="0" borderId="0" xfId="0" applyFont="1" applyAlignment="1">
      <alignment wrapText="1"/>
    </xf>
    <xf numFmtId="0" fontId="3" fillId="0" borderId="0" xfId="0" applyFont="1" applyFill="1" applyBorder="1" applyAlignment="1">
      <alignment horizontal="left"/>
    </xf>
    <xf numFmtId="0" fontId="0" fillId="0" borderId="0" xfId="0" applyAlignment="1">
      <alignment vertical="top" wrapText="1"/>
    </xf>
    <xf numFmtId="0" fontId="1" fillId="0" borderId="0" xfId="0" applyFont="1" applyAlignment="1">
      <alignment vertical="top" wrapText="1"/>
    </xf>
    <xf numFmtId="0" fontId="3" fillId="0" borderId="0" xfId="0" applyFont="1" applyAlignment="1">
      <alignment horizontal="center"/>
    </xf>
    <xf numFmtId="0" fontId="0" fillId="0" borderId="0" xfId="0" applyAlignment="1">
      <alignment horizontal="left" vertical="center" wrapText="1"/>
    </xf>
    <xf numFmtId="0" fontId="1"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Border="1" applyAlignment="1">
      <alignment horizontal="left" vertical="center" wrapText="1"/>
    </xf>
    <xf numFmtId="0" fontId="4" fillId="0" borderId="0" xfId="0" applyFont="1" applyAlignment="1">
      <alignment horizontal="left" vertical="top" wrapText="1"/>
    </xf>
    <xf numFmtId="0" fontId="9" fillId="0" borderId="4" xfId="0" applyFont="1" applyBorder="1" applyAlignment="1">
      <alignment horizontal="center" vertical="top" wrapText="1"/>
    </xf>
  </cellXfs>
  <cellStyles count="5">
    <cellStyle name="Comma" xfId="1" builtinId="3"/>
    <cellStyle name="Comma 2" xfId="3" xr:uid="{D2A06E8A-831B-CE4C-80B9-582E28050F3F}"/>
    <cellStyle name="Hyperlink" xfId="4" builtinId="8"/>
    <cellStyle name="Normal" xfId="0" builtinId="0"/>
    <cellStyle name="Normal 2" xfId="2" xr:uid="{67241F6D-9BB9-3E41-B341-EC7A2AFA20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Sessions (2,278,930)</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'Web_Sessions-Visitors'!$C$10</c:f>
              <c:strCache>
                <c:ptCount val="1"/>
                <c:pt idx="0">
                  <c:v># Sessions </c:v>
                </c:pt>
              </c:strCache>
            </c:strRef>
          </c:tx>
          <c:dLbls>
            <c:spPr>
              <a:noFill/>
              <a:ln>
                <a:noFill/>
              </a:ln>
              <a:effectLst/>
            </c:spPr>
            <c:txPr>
              <a:bodyPr/>
              <a:lstStyle/>
              <a:p>
                <a:pPr>
                  <a:defRPr sz="105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33263</c:v>
                </c:pt>
                <c:pt idx="1">
                  <c:v>549537</c:v>
                </c:pt>
                <c:pt idx="2">
                  <c:v>100671</c:v>
                </c:pt>
                <c:pt idx="3">
                  <c:v>276024</c:v>
                </c:pt>
                <c:pt idx="4">
                  <c:v>16737</c:v>
                </c:pt>
                <c:pt idx="5">
                  <c:v>161535</c:v>
                </c:pt>
                <c:pt idx="6">
                  <c:v>216175</c:v>
                </c:pt>
                <c:pt idx="7">
                  <c:v>539695</c:v>
                </c:pt>
                <c:pt idx="8">
                  <c:v>135507</c:v>
                </c:pt>
                <c:pt idx="9">
                  <c:v>69775</c:v>
                </c:pt>
                <c:pt idx="10">
                  <c:v>45760</c:v>
                </c:pt>
                <c:pt idx="11">
                  <c:v>134251</c:v>
                </c:pt>
                <c:pt idx="12">
                  <c:v>327682</c:v>
                </c:pt>
              </c:numCache>
            </c:numRef>
          </c:val>
          <c:extLst>
            <c:ext xmlns:c16="http://schemas.microsoft.com/office/drawing/2014/chart" uri="{C3380CC4-5D6E-409C-BE32-E72D297353CC}">
              <c16:uniqueId val="{00000010-BF54-9048-BC8C-21737343F1C7}"/>
            </c:ext>
          </c:extLst>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layout>
        <c:manualLayout>
          <c:xMode val="edge"/>
          <c:yMode val="edge"/>
          <c:x val="0.39146445271831715"/>
          <c:y val="8.9582243435631873E-3"/>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0"/>
          <c:tx>
            <c:strRef>
              <c:f>'Web Trends'!$C$252</c:f>
              <c:strCache>
                <c:ptCount val="1"/>
                <c:pt idx="0">
                  <c:v>Sessions (Visits)</c:v>
                </c:pt>
              </c:strCache>
            </c:strRef>
          </c:tx>
          <c:invertIfNegative val="0"/>
          <c:cat>
            <c:strRef>
              <c:f>'Web Trends'!$A$253:$A$263</c:f>
              <c:strCache>
                <c:ptCount val="11"/>
                <c:pt idx="0">
                  <c:v>FY2012</c:v>
                </c:pt>
                <c:pt idx="1">
                  <c:v>FY2013</c:v>
                </c:pt>
                <c:pt idx="2">
                  <c:v>FY2014</c:v>
                </c:pt>
                <c:pt idx="3">
                  <c:v>FY2015</c:v>
                </c:pt>
                <c:pt idx="4">
                  <c:v>FY2016</c:v>
                </c:pt>
                <c:pt idx="5">
                  <c:v>FY2017</c:v>
                </c:pt>
                <c:pt idx="6">
                  <c:v>FY2018</c:v>
                </c:pt>
                <c:pt idx="7">
                  <c:v>FY2019</c:v>
                </c:pt>
                <c:pt idx="8">
                  <c:v>FY2020</c:v>
                </c:pt>
                <c:pt idx="9">
                  <c:v>FY2021</c:v>
                </c:pt>
                <c:pt idx="10">
                  <c:v>FY2022</c:v>
                </c:pt>
              </c:strCache>
            </c:strRef>
          </c:cat>
          <c:val>
            <c:numRef>
              <c:f>'Web Trends'!$C$253:$C$263</c:f>
              <c:numCache>
                <c:formatCode>#,##0</c:formatCode>
                <c:ptCount val="11"/>
                <c:pt idx="0">
                  <c:v>88610</c:v>
                </c:pt>
                <c:pt idx="1">
                  <c:v>196014</c:v>
                </c:pt>
                <c:pt idx="2">
                  <c:v>214326</c:v>
                </c:pt>
                <c:pt idx="3">
                  <c:v>289385</c:v>
                </c:pt>
                <c:pt idx="4" formatCode="_(* #,##0_);_(* \(#,##0\);_(* &quot;-&quot;??_);_(@_)">
                  <c:v>471312</c:v>
                </c:pt>
                <c:pt idx="5" formatCode="_(* #,##0_);_(* \(#,##0\);_(* &quot;-&quot;??_);_(@_)">
                  <c:v>688780</c:v>
                </c:pt>
                <c:pt idx="6" formatCode="_(* #,##0_);_(* \(#,##0\);_(* &quot;-&quot;??_);_(@_)">
                  <c:v>915686</c:v>
                </c:pt>
                <c:pt idx="7" formatCode="_(* #,##0_);_(* \(#,##0\);_(* &quot;-&quot;??_);_(@_)">
                  <c:v>1131376</c:v>
                </c:pt>
                <c:pt idx="8" formatCode="_(* #,##0_);_(* \(#,##0\);_(* &quot;-&quot;??_);_(@_)">
                  <c:v>365555</c:v>
                </c:pt>
                <c:pt idx="9" formatCode="_(* #,##0_);_(* \(#,##0\);_(* &quot;-&quot;??_);_(@_)">
                  <c:v>387500</c:v>
                </c:pt>
                <c:pt idx="10" formatCode="_(* #,##0_);_(* \(#,##0\);_(* &quot;-&quot;??_);_(@_)">
                  <c:v>327682</c:v>
                </c:pt>
              </c:numCache>
            </c:numRef>
          </c:val>
          <c:extLst>
            <c:ext xmlns:c16="http://schemas.microsoft.com/office/drawing/2014/chart" uri="{C3380CC4-5D6E-409C-BE32-E72D297353CC}">
              <c16:uniqueId val="{00000000-7BE2-C148-B548-B65CC29C3943}"/>
            </c:ext>
          </c:extLst>
        </c:ser>
        <c:ser>
          <c:idx val="4"/>
          <c:order val="1"/>
          <c:tx>
            <c:strRef>
              <c:f>'Web Trends'!$D$252</c:f>
              <c:strCache>
                <c:ptCount val="1"/>
                <c:pt idx="0">
                  <c:v>Visitors</c:v>
                </c:pt>
              </c:strCache>
            </c:strRef>
          </c:tx>
          <c:invertIfNegative val="0"/>
          <c:cat>
            <c:strRef>
              <c:f>'Web Trends'!$A$253:$A$263</c:f>
              <c:strCache>
                <c:ptCount val="11"/>
                <c:pt idx="0">
                  <c:v>FY2012</c:v>
                </c:pt>
                <c:pt idx="1">
                  <c:v>FY2013</c:v>
                </c:pt>
                <c:pt idx="2">
                  <c:v>FY2014</c:v>
                </c:pt>
                <c:pt idx="3">
                  <c:v>FY2015</c:v>
                </c:pt>
                <c:pt idx="4">
                  <c:v>FY2016</c:v>
                </c:pt>
                <c:pt idx="5">
                  <c:v>FY2017</c:v>
                </c:pt>
                <c:pt idx="6">
                  <c:v>FY2018</c:v>
                </c:pt>
                <c:pt idx="7">
                  <c:v>FY2019</c:v>
                </c:pt>
                <c:pt idx="8">
                  <c:v>FY2020</c:v>
                </c:pt>
                <c:pt idx="9">
                  <c:v>FY2021</c:v>
                </c:pt>
                <c:pt idx="10">
                  <c:v>FY2022</c:v>
                </c:pt>
              </c:strCache>
            </c:strRef>
          </c:cat>
          <c:val>
            <c:numRef>
              <c:f>'Web Trends'!$D$253:$D$263</c:f>
              <c:numCache>
                <c:formatCode>#,##0</c:formatCode>
                <c:ptCount val="11"/>
                <c:pt idx="0">
                  <c:v>63039</c:v>
                </c:pt>
                <c:pt idx="1">
                  <c:v>133861</c:v>
                </c:pt>
                <c:pt idx="2">
                  <c:v>139051</c:v>
                </c:pt>
                <c:pt idx="3">
                  <c:v>204556</c:v>
                </c:pt>
                <c:pt idx="4">
                  <c:v>319841</c:v>
                </c:pt>
                <c:pt idx="5">
                  <c:v>477262</c:v>
                </c:pt>
                <c:pt idx="6">
                  <c:v>625322</c:v>
                </c:pt>
                <c:pt idx="7">
                  <c:v>796919</c:v>
                </c:pt>
                <c:pt idx="8">
                  <c:v>436402</c:v>
                </c:pt>
                <c:pt idx="9">
                  <c:v>489182</c:v>
                </c:pt>
                <c:pt idx="10">
                  <c:v>435881</c:v>
                </c:pt>
              </c:numCache>
            </c:numRef>
          </c:val>
          <c:extLst>
            <c:ext xmlns:c16="http://schemas.microsoft.com/office/drawing/2014/chart" uri="{C3380CC4-5D6E-409C-BE32-E72D297353CC}">
              <c16:uniqueId val="{00000001-7BE2-C148-B548-B65CC29C3943}"/>
            </c:ext>
          </c:extLst>
        </c:ser>
        <c:ser>
          <c:idx val="1"/>
          <c:order val="2"/>
          <c:tx>
            <c:strRef>
              <c:f>'Web Trends'!$F$252</c:f>
              <c:strCache>
                <c:ptCount val="1"/>
                <c:pt idx="0">
                  <c:v>Repeat Visitors</c:v>
                </c:pt>
              </c:strCache>
            </c:strRef>
          </c:tx>
          <c:invertIfNegative val="0"/>
          <c:cat>
            <c:strRef>
              <c:f>'Web Trends'!$A$253:$A$263</c:f>
              <c:strCache>
                <c:ptCount val="11"/>
                <c:pt idx="0">
                  <c:v>FY2012</c:v>
                </c:pt>
                <c:pt idx="1">
                  <c:v>FY2013</c:v>
                </c:pt>
                <c:pt idx="2">
                  <c:v>FY2014</c:v>
                </c:pt>
                <c:pt idx="3">
                  <c:v>FY2015</c:v>
                </c:pt>
                <c:pt idx="4">
                  <c:v>FY2016</c:v>
                </c:pt>
                <c:pt idx="5">
                  <c:v>FY2017</c:v>
                </c:pt>
                <c:pt idx="6">
                  <c:v>FY2018</c:v>
                </c:pt>
                <c:pt idx="7">
                  <c:v>FY2019</c:v>
                </c:pt>
                <c:pt idx="8">
                  <c:v>FY2020</c:v>
                </c:pt>
                <c:pt idx="9">
                  <c:v>FY2021</c:v>
                </c:pt>
                <c:pt idx="10">
                  <c:v>FY2022</c:v>
                </c:pt>
              </c:strCache>
            </c:strRef>
          </c:cat>
          <c:val>
            <c:numRef>
              <c:f>'Web Trends'!$F$253:$F$263</c:f>
              <c:numCache>
                <c:formatCode>#,##0</c:formatCode>
                <c:ptCount val="11"/>
                <c:pt idx="0">
                  <c:v>14268</c:v>
                </c:pt>
                <c:pt idx="1">
                  <c:v>31994</c:v>
                </c:pt>
                <c:pt idx="2">
                  <c:v>37186</c:v>
                </c:pt>
                <c:pt idx="3">
                  <c:v>53136</c:v>
                </c:pt>
                <c:pt idx="4">
                  <c:v>85081</c:v>
                </c:pt>
                <c:pt idx="5">
                  <c:v>129031</c:v>
                </c:pt>
                <c:pt idx="6">
                  <c:v>174623</c:v>
                </c:pt>
                <c:pt idx="7">
                  <c:v>208873</c:v>
                </c:pt>
                <c:pt idx="8">
                  <c:v>158304</c:v>
                </c:pt>
                <c:pt idx="9">
                  <c:v>188882</c:v>
                </c:pt>
                <c:pt idx="10">
                  <c:v>208193</c:v>
                </c:pt>
              </c:numCache>
            </c:numRef>
          </c:val>
          <c:extLst>
            <c:ext xmlns:c16="http://schemas.microsoft.com/office/drawing/2014/chart" uri="{C3380CC4-5D6E-409C-BE32-E72D297353CC}">
              <c16:uniqueId val="{00000002-7BE2-C148-B548-B65CC29C3943}"/>
            </c:ext>
          </c:extLst>
        </c:ser>
        <c:dLbls>
          <c:showLegendKey val="0"/>
          <c:showVal val="0"/>
          <c:showCatName val="0"/>
          <c:showSerName val="0"/>
          <c:showPercent val="0"/>
          <c:showBubbleSize val="0"/>
        </c:dLbls>
        <c:gapWidth val="150"/>
        <c:axId val="-439583968"/>
        <c:axId val="-439588320"/>
        <c:extLst/>
      </c:barChart>
      <c:catAx>
        <c:axId val="-439583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8320"/>
        <c:crosses val="autoZero"/>
        <c:auto val="1"/>
        <c:lblAlgn val="ctr"/>
        <c:lblOffset val="100"/>
        <c:tickLblSkip val="1"/>
        <c:tickMarkSkip val="1"/>
        <c:noMultiLvlLbl val="0"/>
      </c:catAx>
      <c:valAx>
        <c:axId val="-43958832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3968"/>
        <c:crosses val="autoZero"/>
        <c:crossBetween val="between"/>
      </c:valAx>
      <c:spPr>
        <a:solidFill>
          <a:srgbClr val="FFFFFF"/>
        </a:solidFill>
        <a:ln w="15875">
          <a:solidFill>
            <a:schemeClr val="tx1"/>
          </a:solidFill>
        </a:ln>
      </c:spPr>
    </c:plotArea>
    <c:legend>
      <c:legendPos val="r"/>
      <c:layout>
        <c:manualLayout>
          <c:xMode val="edge"/>
          <c:yMode val="edge"/>
          <c:x val="0.72676640570500917"/>
          <c:y val="0.16028676049449453"/>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manualLayout>
          <c:layoutTarget val="inner"/>
          <c:xMode val="edge"/>
          <c:yMode val="edge"/>
          <c:x val="0.21031464592105839"/>
          <c:y val="9.7163469950871523E-2"/>
          <c:w val="0.77050070180076413"/>
          <c:h val="0.7427737020677293"/>
        </c:manualLayout>
      </c:layout>
      <c:area3DChart>
        <c:grouping val="standard"/>
        <c:varyColors val="0"/>
        <c:ser>
          <c:idx val="2"/>
          <c:order val="0"/>
          <c:tx>
            <c:strRef>
              <c:f>'Web_Sessions-Visitors'!$E$36</c:f>
              <c:strCache>
                <c:ptCount val="1"/>
                <c:pt idx="0">
                  <c:v># Unique Visitors</c:v>
                </c:pt>
              </c:strCache>
            </c:strRef>
          </c:tx>
          <c:spPr>
            <a:ln w="25400">
              <a:noFill/>
            </a:ln>
          </c:spPr>
          <c:cat>
            <c:numRef>
              <c:f>'Web_Sessions-Visitors'!$B$37:$B$48</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'Web_Sessions-Visitors'!$E$37:$E$48</c:f>
              <c:numCache>
                <c:formatCode>_(* #,##0_);_(* \(#,##0\);_(* "-"??_);_(@_)</c:formatCode>
                <c:ptCount val="12"/>
                <c:pt idx="0">
                  <c:v>151189</c:v>
                </c:pt>
                <c:pt idx="1">
                  <c:v>158900</c:v>
                </c:pt>
                <c:pt idx="2">
                  <c:v>137357</c:v>
                </c:pt>
                <c:pt idx="3">
                  <c:v>137806</c:v>
                </c:pt>
                <c:pt idx="4">
                  <c:v>135174</c:v>
                </c:pt>
                <c:pt idx="5">
                  <c:v>159524</c:v>
                </c:pt>
                <c:pt idx="6">
                  <c:v>143721</c:v>
                </c:pt>
                <c:pt idx="7">
                  <c:v>136749</c:v>
                </c:pt>
                <c:pt idx="8">
                  <c:v>124636</c:v>
                </c:pt>
                <c:pt idx="9">
                  <c:v>116846</c:v>
                </c:pt>
                <c:pt idx="10">
                  <c:v>118851</c:v>
                </c:pt>
                <c:pt idx="11">
                  <c:v>134201</c:v>
                </c:pt>
              </c:numCache>
            </c:numRef>
          </c:val>
          <c:extLst>
            <c:ext xmlns:c16="http://schemas.microsoft.com/office/drawing/2014/chart" uri="{C3380CC4-5D6E-409C-BE32-E72D297353CC}">
              <c16:uniqueId val="{00000002-2FDC-8946-9D1D-615088101B3D}"/>
            </c:ext>
          </c:extLst>
        </c:ser>
        <c:ser>
          <c:idx val="1"/>
          <c:order val="1"/>
          <c:tx>
            <c:strRef>
              <c:f>'Web_Sessions-Visitors'!$C$36</c:f>
              <c:strCache>
                <c:ptCount val="1"/>
                <c:pt idx="0">
                  <c:v># Sessions </c:v>
                </c:pt>
              </c:strCache>
            </c:strRef>
          </c:tx>
          <c:spPr>
            <a:ln w="25400">
              <a:noFill/>
            </a:ln>
          </c:spPr>
          <c:cat>
            <c:numRef>
              <c:f>'Web_Sessions-Visitors'!$B$37:$B$48</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'Web_Sessions-Visitors'!$C$37:$C$48</c:f>
              <c:numCache>
                <c:formatCode>_(* #,##0_);_(* \(#,##0\);_(* "-"??_);_(@_)</c:formatCode>
                <c:ptCount val="12"/>
                <c:pt idx="0">
                  <c:v>203501</c:v>
                </c:pt>
                <c:pt idx="1">
                  <c:v>219962</c:v>
                </c:pt>
                <c:pt idx="2">
                  <c:v>190230</c:v>
                </c:pt>
                <c:pt idx="3">
                  <c:v>187693</c:v>
                </c:pt>
                <c:pt idx="4">
                  <c:v>178975</c:v>
                </c:pt>
                <c:pt idx="5">
                  <c:v>219827</c:v>
                </c:pt>
                <c:pt idx="6">
                  <c:v>200189</c:v>
                </c:pt>
                <c:pt idx="7">
                  <c:v>188918</c:v>
                </c:pt>
                <c:pt idx="8">
                  <c:v>172157</c:v>
                </c:pt>
                <c:pt idx="9">
                  <c:v>164274</c:v>
                </c:pt>
                <c:pt idx="10">
                  <c:v>166723</c:v>
                </c:pt>
                <c:pt idx="11">
                  <c:v>186481</c:v>
                </c:pt>
              </c:numCache>
            </c:numRef>
          </c:val>
          <c:extLst>
            <c:ext xmlns:c16="http://schemas.microsoft.com/office/drawing/2014/chart" uri="{C3380CC4-5D6E-409C-BE32-E72D297353CC}">
              <c16:uniqueId val="{00000000-2FDC-8946-9D1D-615088101B3D}"/>
            </c:ext>
          </c:extLst>
        </c:ser>
        <c:ser>
          <c:idx val="0"/>
          <c:order val="2"/>
          <c:tx>
            <c:strRef>
              <c:f>'Web_Sessions-Visitors'!$D$36</c:f>
              <c:strCache>
                <c:ptCount val="1"/>
                <c:pt idx="0">
                  <c:v># Views</c:v>
                </c:pt>
              </c:strCache>
            </c:strRef>
          </c:tx>
          <c:cat>
            <c:numRef>
              <c:f>'Web_Sessions-Visitors'!$B$37:$B$48</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'Web_Sessions-Visitors'!$D$37:$D$48</c:f>
              <c:numCache>
                <c:formatCode>_(* #,##0_);_(* \(#,##0\);_(* "-"??_);_(@_)</c:formatCode>
                <c:ptCount val="12"/>
                <c:pt idx="0">
                  <c:v>1285180</c:v>
                </c:pt>
                <c:pt idx="1">
                  <c:v>1372528</c:v>
                </c:pt>
                <c:pt idx="2">
                  <c:v>1207358</c:v>
                </c:pt>
                <c:pt idx="3">
                  <c:v>1211722</c:v>
                </c:pt>
                <c:pt idx="4">
                  <c:v>1257665</c:v>
                </c:pt>
                <c:pt idx="5">
                  <c:v>1552158</c:v>
                </c:pt>
                <c:pt idx="6">
                  <c:v>1380504</c:v>
                </c:pt>
                <c:pt idx="7">
                  <c:v>1297911</c:v>
                </c:pt>
                <c:pt idx="8">
                  <c:v>1213896</c:v>
                </c:pt>
                <c:pt idx="9">
                  <c:v>1125125</c:v>
                </c:pt>
                <c:pt idx="10">
                  <c:v>1076362</c:v>
                </c:pt>
                <c:pt idx="11">
                  <c:v>1196671</c:v>
                </c:pt>
              </c:numCache>
            </c:numRef>
          </c:val>
          <c:extLst>
            <c:ext xmlns:c16="http://schemas.microsoft.com/office/drawing/2014/chart" uri="{C3380CC4-5D6E-409C-BE32-E72D297353CC}">
              <c16:uniqueId val="{00000001-2FDC-8946-9D1D-615088101B3D}"/>
            </c:ext>
          </c:extLst>
        </c:ser>
        <c:dLbls>
          <c:showLegendKey val="0"/>
          <c:showVal val="0"/>
          <c:showCatName val="0"/>
          <c:showSerName val="0"/>
          <c:showPercent val="0"/>
          <c:showBubbleSize val="0"/>
        </c:dLbls>
        <c:axId val="-448756224"/>
        <c:axId val="-448746976"/>
        <c:axId val="-423615680"/>
      </c:area3DChart>
      <c:dateAx>
        <c:axId val="-448756224"/>
        <c:scaling>
          <c:orientation val="minMax"/>
        </c:scaling>
        <c:delete val="0"/>
        <c:axPos val="b"/>
        <c:numFmt formatCode="mmm\-yy" sourceLinked="1"/>
        <c:majorTickMark val="out"/>
        <c:minorTickMark val="none"/>
        <c:tickLblPos val="nextTo"/>
        <c:crossAx val="-448746976"/>
        <c:crosses val="autoZero"/>
        <c:auto val="1"/>
        <c:lblOffset val="100"/>
        <c:baseTimeUnit val="months"/>
      </c:dateAx>
      <c:valAx>
        <c:axId val="-448746976"/>
        <c:scaling>
          <c:orientation val="minMax"/>
        </c:scaling>
        <c:delete val="0"/>
        <c:axPos val="l"/>
        <c:majorGridlines/>
        <c:numFmt formatCode="_(* #,##0_);_(* \(#,##0\);_(* &quot;-&quot;??_);_(@_)" sourceLinked="1"/>
        <c:majorTickMark val="out"/>
        <c:minorTickMark val="none"/>
        <c:tickLblPos val="nextTo"/>
        <c:crossAx val="-448756224"/>
        <c:crosses val="autoZero"/>
        <c:crossBetween val="midCat"/>
      </c:valAx>
      <c:serAx>
        <c:axId val="-423615680"/>
        <c:scaling>
          <c:orientation val="minMax"/>
        </c:scaling>
        <c:delete val="1"/>
        <c:axPos val="b"/>
        <c:majorTickMark val="out"/>
        <c:minorTickMark val="none"/>
        <c:tickLblPos val="none"/>
        <c:crossAx val="-448746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FY 2022 EOSDIS</a:t>
            </a:r>
            <a:r>
              <a:rPr lang="en-US" baseline="0"/>
              <a:t> </a:t>
            </a:r>
            <a:r>
              <a:rPr lang="en-US"/>
              <a:t>DAACs</a:t>
            </a:r>
            <a:r>
              <a:rPr lang="en-US" baseline="0"/>
              <a:t> and Earthdata Web Activity using Google Analytics </a:t>
            </a:r>
            <a:endParaRPr lang="en-US"/>
          </a:p>
        </c:rich>
      </c:tx>
      <c:layout>
        <c:manualLayout>
          <c:xMode val="edge"/>
          <c:yMode val="edge"/>
          <c:x val="0.22372552320762534"/>
          <c:y val="2.9404827917637051E-2"/>
        </c:manualLayout>
      </c:layout>
      <c:overlay val="0"/>
      <c:spPr>
        <a:noFill/>
        <a:ln w="25400">
          <a:noFill/>
        </a:ln>
      </c:spPr>
    </c:title>
    <c:autoTitleDeleted val="0"/>
    <c:plotArea>
      <c:layout>
        <c:manualLayout>
          <c:layoutTarget val="inner"/>
          <c:xMode val="edge"/>
          <c:yMode val="edge"/>
          <c:x val="0.13620285951098218"/>
          <c:y val="9.9857121733022802E-2"/>
          <c:w val="0.78368510810125824"/>
          <c:h val="0.68924876300692062"/>
        </c:manualLayout>
      </c:layout>
      <c:barChart>
        <c:barDir val="col"/>
        <c:grouping val="clustered"/>
        <c:varyColors val="0"/>
        <c:ser>
          <c:idx val="2"/>
          <c:order val="0"/>
          <c:tx>
            <c:strRef>
              <c:f>'Web_Sessions-Visitors'!$C$10</c:f>
              <c:strCache>
                <c:ptCount val="1"/>
                <c:pt idx="0">
                  <c:v># Sessions </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33263</c:v>
                </c:pt>
                <c:pt idx="1">
                  <c:v>549537</c:v>
                </c:pt>
                <c:pt idx="2">
                  <c:v>100671</c:v>
                </c:pt>
                <c:pt idx="3">
                  <c:v>276024</c:v>
                </c:pt>
                <c:pt idx="4">
                  <c:v>16737</c:v>
                </c:pt>
                <c:pt idx="5">
                  <c:v>161535</c:v>
                </c:pt>
                <c:pt idx="6">
                  <c:v>216175</c:v>
                </c:pt>
                <c:pt idx="7">
                  <c:v>539695</c:v>
                </c:pt>
                <c:pt idx="8">
                  <c:v>135507</c:v>
                </c:pt>
                <c:pt idx="9">
                  <c:v>69775</c:v>
                </c:pt>
                <c:pt idx="10">
                  <c:v>45760</c:v>
                </c:pt>
                <c:pt idx="11">
                  <c:v>134251</c:v>
                </c:pt>
                <c:pt idx="12">
                  <c:v>327682</c:v>
                </c:pt>
              </c:numCache>
            </c:numRef>
          </c:val>
          <c:extLst>
            <c:ext xmlns:c16="http://schemas.microsoft.com/office/drawing/2014/chart" uri="{C3380CC4-5D6E-409C-BE32-E72D297353CC}">
              <c16:uniqueId val="{00000000-B9AF-5446-9AD4-46447E2D7AD0}"/>
            </c:ext>
          </c:extLst>
        </c:ser>
        <c:ser>
          <c:idx val="3"/>
          <c:order val="1"/>
          <c:tx>
            <c:strRef>
              <c:f>'Web_Sessions-Visitors'!$D$10</c:f>
              <c:strCache>
                <c:ptCount val="1"/>
                <c:pt idx="0">
                  <c:v># Views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'Web_Sessions-Visitors'!$D$11:$D$23</c:f>
              <c:numCache>
                <c:formatCode>_(* #,##0_);_(* \(#,##0\);_(* "-"??_);_(@_)</c:formatCode>
                <c:ptCount val="13"/>
                <c:pt idx="0">
                  <c:v>420619</c:v>
                </c:pt>
                <c:pt idx="1">
                  <c:v>1537653</c:v>
                </c:pt>
                <c:pt idx="2">
                  <c:v>2271751</c:v>
                </c:pt>
                <c:pt idx="3">
                  <c:v>1606374</c:v>
                </c:pt>
                <c:pt idx="4">
                  <c:v>283146</c:v>
                </c:pt>
                <c:pt idx="5">
                  <c:v>1014846</c:v>
                </c:pt>
                <c:pt idx="6">
                  <c:v>1853769</c:v>
                </c:pt>
                <c:pt idx="7">
                  <c:v>2291514</c:v>
                </c:pt>
                <c:pt idx="8">
                  <c:v>2017371</c:v>
                </c:pt>
                <c:pt idx="9">
                  <c:v>424965</c:v>
                </c:pt>
                <c:pt idx="10">
                  <c:v>282108</c:v>
                </c:pt>
                <c:pt idx="11">
                  <c:v>1172964</c:v>
                </c:pt>
                <c:pt idx="12">
                  <c:v>1757441</c:v>
                </c:pt>
              </c:numCache>
            </c:numRef>
          </c:val>
          <c:extLst>
            <c:ext xmlns:c16="http://schemas.microsoft.com/office/drawing/2014/chart" uri="{C3380CC4-5D6E-409C-BE32-E72D297353CC}">
              <c16:uniqueId val="{00000001-B9AF-5446-9AD4-46447E2D7AD0}"/>
            </c:ext>
          </c:extLst>
        </c:ser>
        <c:ser>
          <c:idx val="1"/>
          <c:order val="2"/>
          <c:tx>
            <c:strRef>
              <c:f>'Web_Sessions-Visitors'!$E$10</c:f>
              <c:strCache>
                <c:ptCount val="1"/>
                <c:pt idx="0">
                  <c:v># Visitors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'Web_Sessions-Visitors'!$E$11:$E$23</c:f>
              <c:numCache>
                <c:formatCode>_(* #,##0_);_(* \(#,##0\);_(* "-"??_);_(@_)</c:formatCode>
                <c:ptCount val="13"/>
                <c:pt idx="0">
                  <c:v>45234</c:v>
                </c:pt>
                <c:pt idx="1">
                  <c:v>285333</c:v>
                </c:pt>
                <c:pt idx="2">
                  <c:v>60258</c:v>
                </c:pt>
                <c:pt idx="3">
                  <c:v>157952</c:v>
                </c:pt>
                <c:pt idx="4">
                  <c:v>15483</c:v>
                </c:pt>
                <c:pt idx="5">
                  <c:v>109773</c:v>
                </c:pt>
                <c:pt idx="6">
                  <c:v>93361</c:v>
                </c:pt>
                <c:pt idx="7">
                  <c:v>303277</c:v>
                </c:pt>
                <c:pt idx="8">
                  <c:v>91821</c:v>
                </c:pt>
                <c:pt idx="9">
                  <c:v>56168</c:v>
                </c:pt>
                <c:pt idx="10">
                  <c:v>36555</c:v>
                </c:pt>
                <c:pt idx="11">
                  <c:v>104694</c:v>
                </c:pt>
                <c:pt idx="12">
                  <c:v>435881</c:v>
                </c:pt>
              </c:numCache>
            </c:numRef>
          </c:val>
          <c:extLst>
            <c:ext xmlns:c16="http://schemas.microsoft.com/office/drawing/2014/chart" uri="{C3380CC4-5D6E-409C-BE32-E72D297353CC}">
              <c16:uniqueId val="{00000002-B9AF-5446-9AD4-46447E2D7AD0}"/>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162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noFill/>
        <a:ln w="25400">
          <a:noFill/>
        </a:ln>
      </c:spPr>
    </c:plotArea>
    <c:legend>
      <c:legendPos val="r"/>
      <c:layout>
        <c:manualLayout>
          <c:xMode val="edge"/>
          <c:yMode val="edge"/>
          <c:x val="0.71740856817239951"/>
          <c:y val="0.13122935594589138"/>
          <c:w val="0.12369353501864898"/>
          <c:h val="9.6401295349563557E-2"/>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FY2022</a:t>
            </a:r>
          </a:p>
        </c:rich>
      </c:tx>
      <c:overlay val="0"/>
    </c:title>
    <c:autoTitleDeleted val="0"/>
    <c:plotArea>
      <c:layout/>
      <c:barChart>
        <c:barDir val="col"/>
        <c:grouping val="stacked"/>
        <c:varyColors val="0"/>
        <c:ser>
          <c:idx val="0"/>
          <c:order val="0"/>
          <c:tx>
            <c:strRef>
              <c:f>'Web Repeat Visitors'!$B$7</c:f>
              <c:strCache>
                <c:ptCount val="1"/>
                <c:pt idx="0">
                  <c:v>ASDC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Visitors'!$C$7:$N$7</c:f>
              <c:numCache>
                <c:formatCode>_(* #,##0_);_(* \(#,##0\);_(* "-"??_);_(@_)</c:formatCode>
                <c:ptCount val="12"/>
                <c:pt idx="0">
                  <c:v>28287</c:v>
                </c:pt>
                <c:pt idx="1">
                  <c:v>7099</c:v>
                </c:pt>
                <c:pt idx="2">
                  <c:v>5764</c:v>
                </c:pt>
                <c:pt idx="3">
                  <c:v>2937</c:v>
                </c:pt>
                <c:pt idx="4">
                  <c:v>2733</c:v>
                </c:pt>
                <c:pt idx="5">
                  <c:v>2752</c:v>
                </c:pt>
                <c:pt idx="6">
                  <c:v>1962</c:v>
                </c:pt>
                <c:pt idx="7">
                  <c:v>2533</c:v>
                </c:pt>
                <c:pt idx="8">
                  <c:v>1781</c:v>
                </c:pt>
                <c:pt idx="9">
                  <c:v>1206</c:v>
                </c:pt>
                <c:pt idx="10">
                  <c:v>924</c:v>
                </c:pt>
                <c:pt idx="11">
                  <c:v>7887</c:v>
                </c:pt>
              </c:numCache>
            </c:numRef>
          </c:val>
          <c:extLst>
            <c:ext xmlns:c16="http://schemas.microsoft.com/office/drawing/2014/chart" uri="{C3380CC4-5D6E-409C-BE32-E72D297353CC}">
              <c16:uniqueId val="{00000000-123F-2A46-9260-4C020BBFA240}"/>
            </c:ext>
          </c:extLst>
        </c:ser>
        <c:ser>
          <c:idx val="1"/>
          <c:order val="1"/>
          <c:tx>
            <c:strRef>
              <c:f>'Web Repeat Visitors'!$B$8</c:f>
              <c:strCache>
                <c:ptCount val="1"/>
                <c:pt idx="0">
                  <c:v>ASF</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Visitors'!$C$8:$N$8</c:f>
              <c:numCache>
                <c:formatCode>_(* #,##0_);_(* \(#,##0\);_(* "-"??_);_(@_)</c:formatCode>
                <c:ptCount val="12"/>
                <c:pt idx="0">
                  <c:v>221996</c:v>
                </c:pt>
                <c:pt idx="1">
                  <c:v>85666</c:v>
                </c:pt>
                <c:pt idx="2">
                  <c:v>87415</c:v>
                </c:pt>
                <c:pt idx="3">
                  <c:v>47516</c:v>
                </c:pt>
                <c:pt idx="4">
                  <c:v>42458</c:v>
                </c:pt>
                <c:pt idx="5">
                  <c:v>40112</c:v>
                </c:pt>
                <c:pt idx="6">
                  <c:v>24025</c:v>
                </c:pt>
                <c:pt idx="7">
                  <c:v>29418</c:v>
                </c:pt>
                <c:pt idx="8">
                  <c:v>18175</c:v>
                </c:pt>
                <c:pt idx="9">
                  <c:v>12166</c:v>
                </c:pt>
                <c:pt idx="10">
                  <c:v>8924</c:v>
                </c:pt>
                <c:pt idx="11">
                  <c:v>50207</c:v>
                </c:pt>
              </c:numCache>
            </c:numRef>
          </c:val>
          <c:extLst>
            <c:ext xmlns:c16="http://schemas.microsoft.com/office/drawing/2014/chart" uri="{C3380CC4-5D6E-409C-BE32-E72D297353CC}">
              <c16:uniqueId val="{00000001-123F-2A46-9260-4C020BBFA240}"/>
            </c:ext>
          </c:extLst>
        </c:ser>
        <c:ser>
          <c:idx val="2"/>
          <c:order val="2"/>
          <c:tx>
            <c:strRef>
              <c:f>'Web Repeat Visitors'!$B$9</c:f>
              <c:strCache>
                <c:ptCount val="1"/>
                <c:pt idx="0">
                  <c:v>CDDIS</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Visitors'!$C$9:$N$9</c:f>
              <c:numCache>
                <c:formatCode>_(* #,##0_);_(* \(#,##0\);_(* "-"??_);_(@_)</c:formatCode>
                <c:ptCount val="12"/>
                <c:pt idx="0">
                  <c:v>43042</c:v>
                </c:pt>
                <c:pt idx="1">
                  <c:v>20731</c:v>
                </c:pt>
                <c:pt idx="2">
                  <c:v>23818</c:v>
                </c:pt>
                <c:pt idx="3">
                  <c:v>14562</c:v>
                </c:pt>
                <c:pt idx="4">
                  <c:v>14150</c:v>
                </c:pt>
                <c:pt idx="5">
                  <c:v>14577</c:v>
                </c:pt>
                <c:pt idx="6">
                  <c:v>9375</c:v>
                </c:pt>
                <c:pt idx="7">
                  <c:v>11382</c:v>
                </c:pt>
                <c:pt idx="8">
                  <c:v>6857</c:v>
                </c:pt>
                <c:pt idx="9">
                  <c:v>4450</c:v>
                </c:pt>
                <c:pt idx="10">
                  <c:v>3226</c:v>
                </c:pt>
                <c:pt idx="11">
                  <c:v>14911</c:v>
                </c:pt>
              </c:numCache>
            </c:numRef>
          </c:val>
          <c:extLst>
            <c:ext xmlns:c16="http://schemas.microsoft.com/office/drawing/2014/chart" uri="{C3380CC4-5D6E-409C-BE32-E72D297353CC}">
              <c16:uniqueId val="{00000002-123F-2A46-9260-4C020BBFA240}"/>
            </c:ext>
          </c:extLst>
        </c:ser>
        <c:ser>
          <c:idx val="3"/>
          <c:order val="3"/>
          <c:tx>
            <c:strRef>
              <c:f>'Web Repeat Visitors'!$B$10</c:f>
              <c:strCache>
                <c:ptCount val="1"/>
                <c:pt idx="0">
                  <c:v>GES DISC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Visitors'!$C$10:$N$10</c:f>
              <c:numCache>
                <c:formatCode>_(* #,##0_);_(* \(#,##0\);_(* "-"??_);_(@_)</c:formatCode>
                <c:ptCount val="12"/>
                <c:pt idx="0">
                  <c:v>92104</c:v>
                </c:pt>
                <c:pt idx="1">
                  <c:v>40886</c:v>
                </c:pt>
                <c:pt idx="2">
                  <c:v>46639</c:v>
                </c:pt>
                <c:pt idx="3">
                  <c:v>28826</c:v>
                </c:pt>
                <c:pt idx="4">
                  <c:v>28626</c:v>
                </c:pt>
                <c:pt idx="5">
                  <c:v>30239</c:v>
                </c:pt>
                <c:pt idx="6">
                  <c:v>18910</c:v>
                </c:pt>
                <c:pt idx="7">
                  <c:v>22897</c:v>
                </c:pt>
                <c:pt idx="8">
                  <c:v>13850</c:v>
                </c:pt>
                <c:pt idx="9">
                  <c:v>8786</c:v>
                </c:pt>
                <c:pt idx="10">
                  <c:v>6036</c:v>
                </c:pt>
                <c:pt idx="11">
                  <c:v>30415</c:v>
                </c:pt>
              </c:numCache>
            </c:numRef>
          </c:val>
          <c:extLst>
            <c:ext xmlns:c16="http://schemas.microsoft.com/office/drawing/2014/chart" uri="{C3380CC4-5D6E-409C-BE32-E72D297353CC}">
              <c16:uniqueId val="{00000003-123F-2A46-9260-4C020BBFA240}"/>
            </c:ext>
          </c:extLst>
        </c:ser>
        <c:ser>
          <c:idx val="4"/>
          <c:order val="4"/>
          <c:tx>
            <c:strRef>
              <c:f>'Web Repeat Visitors'!$B$11</c:f>
              <c:strCache>
                <c:ptCount val="1"/>
                <c:pt idx="0">
                  <c:v>GHRC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Visitors'!$C$11:$N$11</c:f>
              <c:numCache>
                <c:formatCode>_(* #,##0_);_(* \(#,##0\);_(* "-"??_);_(@_)</c:formatCode>
                <c:ptCount val="12"/>
                <c:pt idx="0">
                  <c:v>10145</c:v>
                </c:pt>
                <c:pt idx="1">
                  <c:v>2558</c:v>
                </c:pt>
                <c:pt idx="2">
                  <c:v>2257</c:v>
                </c:pt>
                <c:pt idx="3">
                  <c:v>1182</c:v>
                </c:pt>
                <c:pt idx="4">
                  <c:v>1026</c:v>
                </c:pt>
                <c:pt idx="5">
                  <c:v>948</c:v>
                </c:pt>
                <c:pt idx="6">
                  <c:v>569</c:v>
                </c:pt>
                <c:pt idx="7">
                  <c:v>683</c:v>
                </c:pt>
                <c:pt idx="8">
                  <c:v>389</c:v>
                </c:pt>
                <c:pt idx="9">
                  <c:v>267</c:v>
                </c:pt>
                <c:pt idx="10">
                  <c:v>196</c:v>
                </c:pt>
                <c:pt idx="11">
                  <c:v>2426</c:v>
                </c:pt>
              </c:numCache>
            </c:numRef>
          </c:val>
          <c:extLst>
            <c:ext xmlns:c16="http://schemas.microsoft.com/office/drawing/2014/chart" uri="{C3380CC4-5D6E-409C-BE32-E72D297353CC}">
              <c16:uniqueId val="{00000004-123F-2A46-9260-4C020BBFA240}"/>
            </c:ext>
          </c:extLst>
        </c:ser>
        <c:ser>
          <c:idx val="5"/>
          <c:order val="5"/>
          <c:tx>
            <c:strRef>
              <c:f>'Web Repeat Visitors'!$B$12</c:f>
              <c:strCache>
                <c:ptCount val="1"/>
                <c:pt idx="0">
                  <c:v>LAADS</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Visitors'!$C$12:$N$12</c:f>
              <c:numCache>
                <c:formatCode>_(* #,##0_);_(* \(#,##0\);_(* "-"??_);_(@_)</c:formatCode>
                <c:ptCount val="12"/>
                <c:pt idx="0">
                  <c:v>49085</c:v>
                </c:pt>
                <c:pt idx="1">
                  <c:v>25654</c:v>
                </c:pt>
                <c:pt idx="2">
                  <c:v>31916</c:v>
                </c:pt>
                <c:pt idx="3">
                  <c:v>21470</c:v>
                </c:pt>
                <c:pt idx="4">
                  <c:v>22480</c:v>
                </c:pt>
                <c:pt idx="5">
                  <c:v>25344</c:v>
                </c:pt>
                <c:pt idx="6">
                  <c:v>17306</c:v>
                </c:pt>
                <c:pt idx="7">
                  <c:v>22915</c:v>
                </c:pt>
                <c:pt idx="8">
                  <c:v>14640</c:v>
                </c:pt>
                <c:pt idx="9">
                  <c:v>10319</c:v>
                </c:pt>
                <c:pt idx="10">
                  <c:v>7636</c:v>
                </c:pt>
                <c:pt idx="11">
                  <c:v>44437</c:v>
                </c:pt>
              </c:numCache>
            </c:numRef>
          </c:val>
          <c:extLst>
            <c:ext xmlns:c16="http://schemas.microsoft.com/office/drawing/2014/chart" uri="{C3380CC4-5D6E-409C-BE32-E72D297353CC}">
              <c16:uniqueId val="{00000005-123F-2A46-9260-4C020BBFA240}"/>
            </c:ext>
          </c:extLst>
        </c:ser>
        <c:ser>
          <c:idx val="6"/>
          <c:order val="6"/>
          <c:tx>
            <c:strRef>
              <c:f>'Web Repeat Visitors'!$B$13</c:f>
              <c:strCache>
                <c:ptCount val="1"/>
                <c:pt idx="0">
                  <c:v>LP 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Visitors'!$C$13:$N$13</c:f>
              <c:numCache>
                <c:formatCode>_(* #,##0_);_(* \(#,##0\);_(* "-"??_);_(@_)</c:formatCode>
                <c:ptCount val="12"/>
                <c:pt idx="0">
                  <c:v>77374</c:v>
                </c:pt>
                <c:pt idx="1">
                  <c:v>27393</c:v>
                </c:pt>
                <c:pt idx="2">
                  <c:v>25729</c:v>
                </c:pt>
                <c:pt idx="3">
                  <c:v>13536</c:v>
                </c:pt>
                <c:pt idx="4">
                  <c:v>12147</c:v>
                </c:pt>
                <c:pt idx="5">
                  <c:v>11892</c:v>
                </c:pt>
                <c:pt idx="6">
                  <c:v>7046</c:v>
                </c:pt>
                <c:pt idx="7">
                  <c:v>8299</c:v>
                </c:pt>
                <c:pt idx="8">
                  <c:v>4771</c:v>
                </c:pt>
                <c:pt idx="9">
                  <c:v>3169</c:v>
                </c:pt>
                <c:pt idx="10">
                  <c:v>2216</c:v>
                </c:pt>
                <c:pt idx="11">
                  <c:v>13151</c:v>
                </c:pt>
              </c:numCache>
            </c:numRef>
          </c:val>
          <c:extLst>
            <c:ext xmlns:c16="http://schemas.microsoft.com/office/drawing/2014/chart" uri="{C3380CC4-5D6E-409C-BE32-E72D297353CC}">
              <c16:uniqueId val="{00000006-123F-2A46-9260-4C020BBFA240}"/>
            </c:ext>
          </c:extLst>
        </c:ser>
        <c:ser>
          <c:idx val="7"/>
          <c:order val="7"/>
          <c:tx>
            <c:strRef>
              <c:f>'Web Repeat Visitors'!$B$14</c:f>
              <c:strCache>
                <c:ptCount val="1"/>
                <c:pt idx="0">
                  <c:v>NSIDC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Visitors'!$C$14:$N$14</c:f>
              <c:numCache>
                <c:formatCode>_(* #,##0_);_(* \(#,##0\);_(* "-"??_);_(@_)</c:formatCode>
                <c:ptCount val="12"/>
                <c:pt idx="0">
                  <c:v>231541</c:v>
                </c:pt>
                <c:pt idx="1">
                  <c:v>52398</c:v>
                </c:pt>
                <c:pt idx="2">
                  <c:v>41185</c:v>
                </c:pt>
                <c:pt idx="3">
                  <c:v>19591</c:v>
                </c:pt>
                <c:pt idx="4">
                  <c:v>17965</c:v>
                </c:pt>
                <c:pt idx="5">
                  <c:v>18108</c:v>
                </c:pt>
                <c:pt idx="6">
                  <c:v>11990</c:v>
                </c:pt>
                <c:pt idx="7">
                  <c:v>15860</c:v>
                </c:pt>
                <c:pt idx="8">
                  <c:v>11186</c:v>
                </c:pt>
                <c:pt idx="9">
                  <c:v>8524</c:v>
                </c:pt>
                <c:pt idx="10">
                  <c:v>6917</c:v>
                </c:pt>
                <c:pt idx="11">
                  <c:v>106772</c:v>
                </c:pt>
              </c:numCache>
            </c:numRef>
          </c:val>
          <c:extLst>
            <c:ext xmlns:c16="http://schemas.microsoft.com/office/drawing/2014/chart" uri="{C3380CC4-5D6E-409C-BE32-E72D297353CC}">
              <c16:uniqueId val="{00000007-123F-2A46-9260-4C020BBFA240}"/>
            </c:ext>
          </c:extLst>
        </c:ser>
        <c:ser>
          <c:idx val="8"/>
          <c:order val="8"/>
          <c:tx>
            <c:strRef>
              <c:f>'Web Repeat Visitors'!$B$15</c:f>
              <c:strCache>
                <c:ptCount val="1"/>
                <c:pt idx="0">
                  <c:v>OB.DAAC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Visitors'!$C$15:$N$15</c:f>
              <c:numCache>
                <c:formatCode>_(* #,##0_);_(* \(#,##0\);_(* "-"??_);_(@_)</c:formatCode>
                <c:ptCount val="12"/>
                <c:pt idx="0">
                  <c:v>52480</c:v>
                </c:pt>
                <c:pt idx="1">
                  <c:v>23423</c:v>
                </c:pt>
                <c:pt idx="2">
                  <c:v>26020</c:v>
                </c:pt>
                <c:pt idx="3">
                  <c:v>15596</c:v>
                </c:pt>
                <c:pt idx="4">
                  <c:v>14802</c:v>
                </c:pt>
                <c:pt idx="5">
                  <c:v>14724</c:v>
                </c:pt>
                <c:pt idx="6">
                  <c:v>9046</c:v>
                </c:pt>
                <c:pt idx="7">
                  <c:v>11321</c:v>
                </c:pt>
                <c:pt idx="8">
                  <c:v>6788</c:v>
                </c:pt>
                <c:pt idx="9">
                  <c:v>4831</c:v>
                </c:pt>
                <c:pt idx="10">
                  <c:v>3509</c:v>
                </c:pt>
                <c:pt idx="11">
                  <c:v>25330</c:v>
                </c:pt>
              </c:numCache>
            </c:numRef>
          </c:val>
          <c:extLst>
            <c:ext xmlns:c16="http://schemas.microsoft.com/office/drawing/2014/chart" uri="{C3380CC4-5D6E-409C-BE32-E72D297353CC}">
              <c16:uniqueId val="{00000008-123F-2A46-9260-4C020BBFA240}"/>
            </c:ext>
          </c:extLst>
        </c:ser>
        <c:ser>
          <c:idx val="9"/>
          <c:order val="9"/>
          <c:tx>
            <c:strRef>
              <c:f>'Web Repeat Visitors'!$B$16</c:f>
              <c:strCache>
                <c:ptCount val="1"/>
                <c:pt idx="0">
                  <c:v>ORNL</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Visitors'!$C$16:$N$16</c:f>
              <c:numCache>
                <c:formatCode>_(* #,##0_);_(* \(#,##0\);_(* "-"??_);_(@_)</c:formatCode>
                <c:ptCount val="12"/>
                <c:pt idx="0">
                  <c:v>40771</c:v>
                </c:pt>
                <c:pt idx="1">
                  <c:v>12570</c:v>
                </c:pt>
                <c:pt idx="2">
                  <c:v>10583</c:v>
                </c:pt>
                <c:pt idx="3">
                  <c:v>4861</c:v>
                </c:pt>
                <c:pt idx="4">
                  <c:v>4135</c:v>
                </c:pt>
                <c:pt idx="5">
                  <c:v>3315</c:v>
                </c:pt>
                <c:pt idx="6">
                  <c:v>1895</c:v>
                </c:pt>
                <c:pt idx="7">
                  <c:v>1896</c:v>
                </c:pt>
                <c:pt idx="8">
                  <c:v>983</c:v>
                </c:pt>
                <c:pt idx="9">
                  <c:v>577</c:v>
                </c:pt>
                <c:pt idx="10">
                  <c:v>468</c:v>
                </c:pt>
                <c:pt idx="11">
                  <c:v>5327</c:v>
                </c:pt>
              </c:numCache>
            </c:numRef>
          </c:val>
          <c:extLst>
            <c:ext xmlns:c16="http://schemas.microsoft.com/office/drawing/2014/chart" uri="{C3380CC4-5D6E-409C-BE32-E72D297353CC}">
              <c16:uniqueId val="{00000009-123F-2A46-9260-4C020BBFA240}"/>
            </c:ext>
          </c:extLst>
        </c:ser>
        <c:ser>
          <c:idx val="10"/>
          <c:order val="10"/>
          <c:tx>
            <c:strRef>
              <c:f>'Web Repeat Visitors'!$B$17</c:f>
              <c:strCache>
                <c:ptCount val="1"/>
                <c:pt idx="0">
                  <c:v>PO.DAAC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Visitors'!$C$17:$N$17</c:f>
              <c:numCache>
                <c:formatCode>_(* #,##0_);_(* \(#,##0\);_(* "-"??_);_(@_)</c:formatCode>
                <c:ptCount val="12"/>
                <c:pt idx="0">
                  <c:v>20864</c:v>
                </c:pt>
                <c:pt idx="1">
                  <c:v>7908</c:v>
                </c:pt>
                <c:pt idx="2">
                  <c:v>7831</c:v>
                </c:pt>
                <c:pt idx="3">
                  <c:v>4311</c:v>
                </c:pt>
                <c:pt idx="4">
                  <c:v>4072</c:v>
                </c:pt>
                <c:pt idx="5">
                  <c:v>4103</c:v>
                </c:pt>
                <c:pt idx="6">
                  <c:v>2483</c:v>
                </c:pt>
                <c:pt idx="7">
                  <c:v>2837</c:v>
                </c:pt>
                <c:pt idx="8">
                  <c:v>1684</c:v>
                </c:pt>
                <c:pt idx="9">
                  <c:v>1019</c:v>
                </c:pt>
                <c:pt idx="10">
                  <c:v>796</c:v>
                </c:pt>
                <c:pt idx="11">
                  <c:v>5113</c:v>
                </c:pt>
              </c:numCache>
            </c:numRef>
          </c:val>
          <c:extLst>
            <c:ext xmlns:c16="http://schemas.microsoft.com/office/drawing/2014/chart" uri="{C3380CC4-5D6E-409C-BE32-E72D297353CC}">
              <c16:uniqueId val="{0000000A-123F-2A46-9260-4C020BBFA240}"/>
            </c:ext>
          </c:extLst>
        </c:ser>
        <c:ser>
          <c:idx val="11"/>
          <c:order val="11"/>
          <c:tx>
            <c:strRef>
              <c:f>'Web Repeat Visitors'!$B$18</c:f>
              <c:strCache>
                <c:ptCount val="1"/>
                <c:pt idx="0">
                  <c:v>SEDAC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Visitors'!$C$18:$N$18</c:f>
              <c:numCache>
                <c:formatCode>_(* #,##0_);_(* \(#,##0\);_(* "-"??_);_(@_)</c:formatCode>
                <c:ptCount val="12"/>
                <c:pt idx="0">
                  <c:v>87269</c:v>
                </c:pt>
                <c:pt idx="1">
                  <c:v>22445</c:v>
                </c:pt>
                <c:pt idx="2">
                  <c:v>15517</c:v>
                </c:pt>
                <c:pt idx="3">
                  <c:v>6001</c:v>
                </c:pt>
                <c:pt idx="4">
                  <c:v>4235</c:v>
                </c:pt>
                <c:pt idx="5">
                  <c:v>3015</c:v>
                </c:pt>
                <c:pt idx="6">
                  <c:v>1311</c:v>
                </c:pt>
                <c:pt idx="7">
                  <c:v>1158</c:v>
                </c:pt>
                <c:pt idx="8">
                  <c:v>558</c:v>
                </c:pt>
                <c:pt idx="9">
                  <c:v>371</c:v>
                </c:pt>
                <c:pt idx="10">
                  <c:v>258</c:v>
                </c:pt>
                <c:pt idx="11">
                  <c:v>1390</c:v>
                </c:pt>
              </c:numCache>
            </c:numRef>
          </c:val>
          <c:extLst>
            <c:ext xmlns:c16="http://schemas.microsoft.com/office/drawing/2014/chart" uri="{C3380CC4-5D6E-409C-BE32-E72D297353CC}">
              <c16:uniqueId val="{0000000B-123F-2A46-9260-4C020BBFA240}"/>
            </c:ext>
          </c:extLst>
        </c:ser>
        <c:dLbls>
          <c:showLegendKey val="0"/>
          <c:showVal val="0"/>
          <c:showCatName val="0"/>
          <c:showSerName val="0"/>
          <c:showPercent val="0"/>
          <c:showBubbleSize val="0"/>
        </c:dLbls>
        <c:gapWidth val="75"/>
        <c:overlap val="100"/>
        <c:axId val="-448748064"/>
        <c:axId val="-448755680"/>
      </c:barChart>
      <c:catAx>
        <c:axId val="-44874806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448755680"/>
        <c:crosses val="autoZero"/>
        <c:auto val="1"/>
        <c:lblAlgn val="ctr"/>
        <c:lblOffset val="100"/>
        <c:noMultiLvlLbl val="0"/>
      </c:catAx>
      <c:valAx>
        <c:axId val="-448755680"/>
        <c:scaling>
          <c:orientation val="minMax"/>
        </c:scaling>
        <c:delete val="0"/>
        <c:axPos val="l"/>
        <c:majorGridlines/>
        <c:numFmt formatCode="_(* #,##0_);_(* \(#,##0\);_(* &quot;-&quot;??_);_(@_)" sourceLinked="1"/>
        <c:majorTickMark val="none"/>
        <c:minorTickMark val="none"/>
        <c:tickLblPos val="nextTo"/>
        <c:txPr>
          <a:bodyPr rot="0" vert="horz"/>
          <a:lstStyle/>
          <a:p>
            <a:pPr>
              <a:defRPr/>
            </a:pPr>
            <a:endParaRPr lang="en-US"/>
          </a:p>
        </c:txPr>
        <c:crossAx val="-44874806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'Earthdata WebMetrics'!$D$12</c:f>
              <c:strCache>
                <c:ptCount val="1"/>
                <c:pt idx="0">
                  <c:v># Unique Visitors</c:v>
                </c:pt>
              </c:strCache>
            </c:strRef>
          </c:tx>
          <c:cat>
            <c:numRef>
              <c:f>'Earthdata WebMetrics'!$A$13:$A$24</c:f>
              <c:numCache>
                <c:formatCode>mmm\-yy</c:formatCode>
                <c:ptCount val="12"/>
                <c:pt idx="0">
                  <c:v>44470</c:v>
                </c:pt>
                <c:pt idx="1">
                  <c:v>44501</c:v>
                </c:pt>
                <c:pt idx="2">
                  <c:v>44896</c:v>
                </c:pt>
                <c:pt idx="3">
                  <c:v>44562</c:v>
                </c:pt>
                <c:pt idx="4">
                  <c:v>44593</c:v>
                </c:pt>
                <c:pt idx="5">
                  <c:v>44621</c:v>
                </c:pt>
                <c:pt idx="6">
                  <c:v>44652</c:v>
                </c:pt>
                <c:pt idx="7">
                  <c:v>44682</c:v>
                </c:pt>
                <c:pt idx="8">
                  <c:v>44713</c:v>
                </c:pt>
                <c:pt idx="9">
                  <c:v>44743</c:v>
                </c:pt>
                <c:pt idx="10">
                  <c:v>44774</c:v>
                </c:pt>
                <c:pt idx="11">
                  <c:v>44805</c:v>
                </c:pt>
              </c:numCache>
            </c:numRef>
          </c:cat>
          <c:val>
            <c:numRef>
              <c:f>'Earthdata WebMetrics'!$D$13:$D$24</c:f>
              <c:numCache>
                <c:formatCode>#,##0</c:formatCode>
                <c:ptCount val="12"/>
                <c:pt idx="0">
                  <c:v>36060</c:v>
                </c:pt>
                <c:pt idx="1">
                  <c:v>34505</c:v>
                </c:pt>
                <c:pt idx="2">
                  <c:v>31676</c:v>
                </c:pt>
                <c:pt idx="3">
                  <c:v>33812</c:v>
                </c:pt>
                <c:pt idx="4">
                  <c:v>34811</c:v>
                </c:pt>
                <c:pt idx="5">
                  <c:v>46867</c:v>
                </c:pt>
                <c:pt idx="6">
                  <c:v>40814</c:v>
                </c:pt>
                <c:pt idx="7">
                  <c:v>41683</c:v>
                </c:pt>
                <c:pt idx="8">
                  <c:v>35478</c:v>
                </c:pt>
                <c:pt idx="9">
                  <c:v>58687</c:v>
                </c:pt>
                <c:pt idx="10">
                  <c:v>43710</c:v>
                </c:pt>
                <c:pt idx="11">
                  <c:v>40904</c:v>
                </c:pt>
              </c:numCache>
            </c:numRef>
          </c:val>
          <c:extLst>
            <c:ext xmlns:c16="http://schemas.microsoft.com/office/drawing/2014/chart" uri="{C3380CC4-5D6E-409C-BE32-E72D297353CC}">
              <c16:uniqueId val="{00000002-665A-594A-AD1C-C73CB8FABC55}"/>
            </c:ext>
          </c:extLst>
        </c:ser>
        <c:ser>
          <c:idx val="2"/>
          <c:order val="1"/>
          <c:tx>
            <c:strRef>
              <c:f>'Earthdata WebMetrics'!$B$12</c:f>
              <c:strCache>
                <c:ptCount val="1"/>
                <c:pt idx="0">
                  <c:v># Sessions </c:v>
                </c:pt>
              </c:strCache>
            </c:strRef>
          </c:tx>
          <c:spPr>
            <a:ln w="25400">
              <a:noFill/>
            </a:ln>
          </c:spPr>
          <c:cat>
            <c:numRef>
              <c:f>'Earthdata WebMetrics'!$A$13:$A$24</c:f>
              <c:numCache>
                <c:formatCode>mmm\-yy</c:formatCode>
                <c:ptCount val="12"/>
                <c:pt idx="0">
                  <c:v>44470</c:v>
                </c:pt>
                <c:pt idx="1">
                  <c:v>44501</c:v>
                </c:pt>
                <c:pt idx="2">
                  <c:v>44896</c:v>
                </c:pt>
                <c:pt idx="3">
                  <c:v>44562</c:v>
                </c:pt>
                <c:pt idx="4">
                  <c:v>44593</c:v>
                </c:pt>
                <c:pt idx="5">
                  <c:v>44621</c:v>
                </c:pt>
                <c:pt idx="6">
                  <c:v>44652</c:v>
                </c:pt>
                <c:pt idx="7">
                  <c:v>44682</c:v>
                </c:pt>
                <c:pt idx="8">
                  <c:v>44713</c:v>
                </c:pt>
                <c:pt idx="9">
                  <c:v>44743</c:v>
                </c:pt>
                <c:pt idx="10">
                  <c:v>44774</c:v>
                </c:pt>
                <c:pt idx="11">
                  <c:v>44805</c:v>
                </c:pt>
              </c:numCache>
            </c:numRef>
          </c:cat>
          <c:val>
            <c:numRef>
              <c:f>'Earthdata WebMetrics'!$B$13:$B$24</c:f>
              <c:numCache>
                <c:formatCode>#,##0</c:formatCode>
                <c:ptCount val="12"/>
                <c:pt idx="0">
                  <c:v>28123</c:v>
                </c:pt>
                <c:pt idx="1">
                  <c:v>26184</c:v>
                </c:pt>
                <c:pt idx="2">
                  <c:v>23470</c:v>
                </c:pt>
                <c:pt idx="3">
                  <c:v>25847</c:v>
                </c:pt>
                <c:pt idx="4">
                  <c:v>26307</c:v>
                </c:pt>
                <c:pt idx="5">
                  <c:v>33823</c:v>
                </c:pt>
                <c:pt idx="6">
                  <c:v>29121</c:v>
                </c:pt>
                <c:pt idx="7">
                  <c:v>30071</c:v>
                </c:pt>
                <c:pt idx="8">
                  <c:v>22513</c:v>
                </c:pt>
                <c:pt idx="9">
                  <c:v>28525</c:v>
                </c:pt>
                <c:pt idx="10">
                  <c:v>26070</c:v>
                </c:pt>
                <c:pt idx="11">
                  <c:v>27628</c:v>
                </c:pt>
              </c:numCache>
            </c:numRef>
          </c:val>
          <c:extLst>
            <c:ext xmlns:c16="http://schemas.microsoft.com/office/drawing/2014/chart" uri="{C3380CC4-5D6E-409C-BE32-E72D297353CC}">
              <c16:uniqueId val="{00000000-665A-594A-AD1C-C73CB8FABC55}"/>
            </c:ext>
          </c:extLst>
        </c:ser>
        <c:ser>
          <c:idx val="0"/>
          <c:order val="2"/>
          <c:tx>
            <c:strRef>
              <c:f>'Earthdata WebMetrics'!$C$12</c:f>
              <c:strCache>
                <c:ptCount val="1"/>
                <c:pt idx="0">
                  <c:v># Views</c:v>
                </c:pt>
              </c:strCache>
            </c:strRef>
          </c:tx>
          <c:spPr>
            <a:ln w="25400">
              <a:noFill/>
            </a:ln>
          </c:spPr>
          <c:cat>
            <c:numRef>
              <c:f>'Earthdata WebMetrics'!$A$13:$A$24</c:f>
              <c:numCache>
                <c:formatCode>mmm\-yy</c:formatCode>
                <c:ptCount val="12"/>
                <c:pt idx="0">
                  <c:v>44470</c:v>
                </c:pt>
                <c:pt idx="1">
                  <c:v>44501</c:v>
                </c:pt>
                <c:pt idx="2">
                  <c:v>44896</c:v>
                </c:pt>
                <c:pt idx="3">
                  <c:v>44562</c:v>
                </c:pt>
                <c:pt idx="4">
                  <c:v>44593</c:v>
                </c:pt>
                <c:pt idx="5">
                  <c:v>44621</c:v>
                </c:pt>
                <c:pt idx="6">
                  <c:v>44652</c:v>
                </c:pt>
                <c:pt idx="7">
                  <c:v>44682</c:v>
                </c:pt>
                <c:pt idx="8">
                  <c:v>44713</c:v>
                </c:pt>
                <c:pt idx="9">
                  <c:v>44743</c:v>
                </c:pt>
                <c:pt idx="10">
                  <c:v>44774</c:v>
                </c:pt>
                <c:pt idx="11">
                  <c:v>44805</c:v>
                </c:pt>
              </c:numCache>
            </c:numRef>
          </c:cat>
          <c:val>
            <c:numRef>
              <c:f>'Earthdata WebMetrics'!$C$13:$C$24</c:f>
              <c:numCache>
                <c:formatCode>#,##0</c:formatCode>
                <c:ptCount val="12"/>
                <c:pt idx="0">
                  <c:v>115490</c:v>
                </c:pt>
                <c:pt idx="1">
                  <c:v>105784</c:v>
                </c:pt>
                <c:pt idx="2">
                  <c:v>94131</c:v>
                </c:pt>
                <c:pt idx="3">
                  <c:v>102913</c:v>
                </c:pt>
                <c:pt idx="4">
                  <c:v>103691</c:v>
                </c:pt>
                <c:pt idx="5">
                  <c:v>134678</c:v>
                </c:pt>
                <c:pt idx="6">
                  <c:v>121069</c:v>
                </c:pt>
                <c:pt idx="7">
                  <c:v>119797</c:v>
                </c:pt>
                <c:pt idx="8">
                  <c:v>177976</c:v>
                </c:pt>
                <c:pt idx="9">
                  <c:v>240750</c:v>
                </c:pt>
                <c:pt idx="10">
                  <c:v>213377</c:v>
                </c:pt>
                <c:pt idx="11">
                  <c:v>227785</c:v>
                </c:pt>
              </c:numCache>
            </c:numRef>
          </c:val>
          <c:extLst>
            <c:ext xmlns:c16="http://schemas.microsoft.com/office/drawing/2014/chart" uri="{C3380CC4-5D6E-409C-BE32-E72D297353CC}">
              <c16:uniqueId val="{00000001-665A-594A-AD1C-C73CB8FABC55}"/>
            </c:ext>
          </c:extLst>
        </c:ser>
        <c:dLbls>
          <c:showLegendKey val="0"/>
          <c:showVal val="0"/>
          <c:showCatName val="0"/>
          <c:showSerName val="0"/>
          <c:showPercent val="0"/>
          <c:showBubbleSize val="0"/>
        </c:dLbls>
        <c:gapDepth val="6"/>
        <c:axId val="-448750240"/>
        <c:axId val="-448759488"/>
        <c:axId val="-423617552"/>
      </c:area3DChart>
      <c:dateAx>
        <c:axId val="-448750240"/>
        <c:scaling>
          <c:orientation val="minMax"/>
        </c:scaling>
        <c:delete val="0"/>
        <c:axPos val="b"/>
        <c:numFmt formatCode="mmm\-yy" sourceLinked="1"/>
        <c:majorTickMark val="out"/>
        <c:minorTickMark val="none"/>
        <c:tickLblPos val="nextTo"/>
        <c:crossAx val="-448759488"/>
        <c:crosses val="autoZero"/>
        <c:auto val="1"/>
        <c:lblOffset val="100"/>
        <c:baseTimeUnit val="months"/>
      </c:dateAx>
      <c:valAx>
        <c:axId val="-448759488"/>
        <c:scaling>
          <c:orientation val="minMax"/>
        </c:scaling>
        <c:delete val="0"/>
        <c:axPos val="l"/>
        <c:majorGridlines/>
        <c:numFmt formatCode="#,##0" sourceLinked="1"/>
        <c:majorTickMark val="out"/>
        <c:minorTickMark val="none"/>
        <c:tickLblPos val="nextTo"/>
        <c:crossAx val="-448750240"/>
        <c:crosses val="autoZero"/>
        <c:crossBetween val="midCat"/>
      </c:valAx>
      <c:serAx>
        <c:axId val="-423617552"/>
        <c:scaling>
          <c:orientation val="minMax"/>
        </c:scaling>
        <c:delete val="1"/>
        <c:axPos val="b"/>
        <c:majorTickMark val="out"/>
        <c:minorTickMark val="none"/>
        <c:tickLblPos val="none"/>
        <c:crossAx val="-448759488"/>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FY2022</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WebMetrics'!$C$29:$M$29</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'Earthdata WebMetrics'!$C$30:$M$30</c:f>
              <c:numCache>
                <c:formatCode>#,##0</c:formatCode>
                <c:ptCount val="11"/>
                <c:pt idx="0">
                  <c:v>79981</c:v>
                </c:pt>
                <c:pt idx="1">
                  <c:v>66549</c:v>
                </c:pt>
                <c:pt idx="2">
                  <c:v>31369</c:v>
                </c:pt>
                <c:pt idx="3">
                  <c:v>25996</c:v>
                </c:pt>
                <c:pt idx="4">
                  <c:v>22965</c:v>
                </c:pt>
                <c:pt idx="5">
                  <c:v>13270</c:v>
                </c:pt>
                <c:pt idx="6">
                  <c:v>15122</c:v>
                </c:pt>
                <c:pt idx="7">
                  <c:v>8288</c:v>
                </c:pt>
                <c:pt idx="8">
                  <c:v>5316</c:v>
                </c:pt>
                <c:pt idx="9">
                  <c:v>3769</c:v>
                </c:pt>
                <c:pt idx="10">
                  <c:v>24505</c:v>
                </c:pt>
              </c:numCache>
            </c:numRef>
          </c:val>
          <c:extLst>
            <c:ext xmlns:c16="http://schemas.microsoft.com/office/drawing/2014/chart" uri="{C3380CC4-5D6E-409C-BE32-E72D297353CC}">
              <c16:uniqueId val="{00000000-3529-9A43-A548-06733C89C24E}"/>
            </c:ext>
          </c:extLst>
        </c:ser>
        <c:dLbls>
          <c:showLegendKey val="0"/>
          <c:showVal val="0"/>
          <c:showCatName val="0"/>
          <c:showSerName val="0"/>
          <c:showPercent val="0"/>
          <c:showBubbleSize val="0"/>
        </c:dLbls>
        <c:gapWidth val="150"/>
        <c:overlap val="100"/>
        <c:axId val="-448754592"/>
        <c:axId val="-448752416"/>
      </c:barChart>
      <c:catAx>
        <c:axId val="-448754592"/>
        <c:scaling>
          <c:orientation val="minMax"/>
        </c:scaling>
        <c:delete val="0"/>
        <c:axPos val="b"/>
        <c:numFmt formatCode="General" sourceLinked="0"/>
        <c:majorTickMark val="out"/>
        <c:minorTickMark val="none"/>
        <c:tickLblPos val="nextTo"/>
        <c:crossAx val="-448752416"/>
        <c:crosses val="autoZero"/>
        <c:auto val="1"/>
        <c:lblAlgn val="ctr"/>
        <c:lblOffset val="100"/>
        <c:noMultiLvlLbl val="0"/>
      </c:catAx>
      <c:valAx>
        <c:axId val="-448752416"/>
        <c:scaling>
          <c:orientation val="minMax"/>
        </c:scaling>
        <c:delete val="0"/>
        <c:axPos val="l"/>
        <c:majorGridlines/>
        <c:numFmt formatCode="#,##0" sourceLinked="1"/>
        <c:majorTickMark val="out"/>
        <c:minorTickMark val="none"/>
        <c:tickLblPos val="nextTo"/>
        <c:crossAx val="-4487545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FY2022</a:t>
            </a:r>
            <a:r>
              <a:rPr lang="en-US" baseline="0"/>
              <a:t> </a:t>
            </a:r>
            <a:r>
              <a:rPr lang="en-US"/>
              <a:t>Repeat Web Visitors for LANCE</a:t>
            </a:r>
          </a:p>
        </c:rich>
      </c:tx>
      <c:overlay val="0"/>
    </c:title>
    <c:autoTitleDeleted val="0"/>
    <c:plotArea>
      <c:layout/>
      <c:barChart>
        <c:barDir val="col"/>
        <c:grouping val="stacked"/>
        <c:varyColors val="0"/>
        <c:ser>
          <c:idx val="0"/>
          <c:order val="0"/>
          <c:tx>
            <c:v>LANCE</c:v>
          </c:tx>
          <c:invertIfNegative val="0"/>
          <c:cat>
            <c:strRef>
              <c:f>LANCE_WebMetrics!$C$28:$M$28</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LANCE_WebMetrics!$C$29:$M$29</c:f>
              <c:numCache>
                <c:formatCode>_(* #,##0_);_(* \(#,##0\);_(* "-"??_);_(@_)</c:formatCode>
                <c:ptCount val="11"/>
                <c:pt idx="0">
                  <c:v>156112</c:v>
                </c:pt>
                <c:pt idx="1">
                  <c:v>146039</c:v>
                </c:pt>
                <c:pt idx="2">
                  <c:v>81596</c:v>
                </c:pt>
                <c:pt idx="3">
                  <c:v>78832</c:v>
                </c:pt>
                <c:pt idx="4">
                  <c:v>80600</c:v>
                </c:pt>
                <c:pt idx="5">
                  <c:v>52024</c:v>
                </c:pt>
                <c:pt idx="6">
                  <c:v>64735</c:v>
                </c:pt>
                <c:pt idx="7">
                  <c:v>39660</c:v>
                </c:pt>
                <c:pt idx="8">
                  <c:v>26378</c:v>
                </c:pt>
                <c:pt idx="9">
                  <c:v>19744</c:v>
                </c:pt>
                <c:pt idx="10">
                  <c:v>129071</c:v>
                </c:pt>
              </c:numCache>
            </c:numRef>
          </c:val>
          <c:extLst>
            <c:ext xmlns:c16="http://schemas.microsoft.com/office/drawing/2014/chart" uri="{C3380CC4-5D6E-409C-BE32-E72D297353CC}">
              <c16:uniqueId val="{00000000-DA8E-3747-ABDD-FEB56E438E36}"/>
            </c:ext>
          </c:extLst>
        </c:ser>
        <c:dLbls>
          <c:showLegendKey val="0"/>
          <c:showVal val="0"/>
          <c:showCatName val="0"/>
          <c:showSerName val="0"/>
          <c:showPercent val="0"/>
          <c:showBubbleSize val="0"/>
        </c:dLbls>
        <c:gapWidth val="150"/>
        <c:overlap val="100"/>
        <c:axId val="-448749696"/>
        <c:axId val="-448758944"/>
      </c:barChart>
      <c:catAx>
        <c:axId val="-448749696"/>
        <c:scaling>
          <c:orientation val="minMax"/>
        </c:scaling>
        <c:delete val="0"/>
        <c:axPos val="b"/>
        <c:numFmt formatCode="General" sourceLinked="0"/>
        <c:majorTickMark val="out"/>
        <c:minorTickMark val="none"/>
        <c:tickLblPos val="nextTo"/>
        <c:crossAx val="-448758944"/>
        <c:crosses val="autoZero"/>
        <c:auto val="1"/>
        <c:lblAlgn val="ctr"/>
        <c:lblOffset val="100"/>
        <c:noMultiLvlLbl val="0"/>
      </c:catAx>
      <c:valAx>
        <c:axId val="-448758944"/>
        <c:scaling>
          <c:orientation val="minMax"/>
        </c:scaling>
        <c:delete val="0"/>
        <c:axPos val="l"/>
        <c:majorGridlines/>
        <c:numFmt formatCode="_(* #,##0_);_(* \(#,##0\);_(* &quot;-&quot;??_);_(@_)" sourceLinked="1"/>
        <c:majorTickMark val="out"/>
        <c:minorTickMark val="none"/>
        <c:tickLblPos val="nextTo"/>
        <c:crossAx val="-448749696"/>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LANCE_WebMetrics!$D$9</c:f>
              <c:strCache>
                <c:ptCount val="1"/>
                <c:pt idx="0">
                  <c:v># Unique Visitors</c:v>
                </c:pt>
              </c:strCache>
            </c:strRef>
          </c:tx>
          <c:spPr>
            <a:ln w="25400">
              <a:noFill/>
            </a:ln>
          </c:spPr>
          <c:cat>
            <c:numRef>
              <c:f>LANCE_WebMetrics!$A$10:$A$21</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LANCE_WebMetrics!$D$10:$D$21</c:f>
              <c:numCache>
                <c:formatCode>#,##0</c:formatCode>
                <c:ptCount val="12"/>
                <c:pt idx="0">
                  <c:v>22767</c:v>
                </c:pt>
                <c:pt idx="1">
                  <c:v>16185</c:v>
                </c:pt>
                <c:pt idx="2">
                  <c:v>19796</c:v>
                </c:pt>
                <c:pt idx="3">
                  <c:v>19023</c:v>
                </c:pt>
                <c:pt idx="4">
                  <c:v>28388</c:v>
                </c:pt>
                <c:pt idx="5">
                  <c:v>69018</c:v>
                </c:pt>
                <c:pt idx="6">
                  <c:v>48569</c:v>
                </c:pt>
                <c:pt idx="7">
                  <c:v>64036</c:v>
                </c:pt>
                <c:pt idx="8">
                  <c:v>74017</c:v>
                </c:pt>
                <c:pt idx="9">
                  <c:v>298022</c:v>
                </c:pt>
                <c:pt idx="10">
                  <c:v>140698</c:v>
                </c:pt>
                <c:pt idx="11">
                  <c:v>89496</c:v>
                </c:pt>
              </c:numCache>
            </c:numRef>
          </c:val>
          <c:extLst>
            <c:ext xmlns:c16="http://schemas.microsoft.com/office/drawing/2014/chart" uri="{C3380CC4-5D6E-409C-BE32-E72D297353CC}">
              <c16:uniqueId val="{00000002-539F-AD4D-B889-FA3AC94F8C3B}"/>
            </c:ext>
          </c:extLst>
        </c:ser>
        <c:ser>
          <c:idx val="2"/>
          <c:order val="1"/>
          <c:tx>
            <c:strRef>
              <c:f>LANCE_WebMetrics!$B$9</c:f>
              <c:strCache>
                <c:ptCount val="1"/>
                <c:pt idx="0">
                  <c:v># Sessions</c:v>
                </c:pt>
              </c:strCache>
            </c:strRef>
          </c:tx>
          <c:spPr>
            <a:solidFill>
              <a:srgbClr val="C00000"/>
            </a:solidFill>
          </c:spPr>
          <c:cat>
            <c:numRef>
              <c:f>LANCE_WebMetrics!$A$10:$A$21</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LANCE_WebMetrics!$B$10:$B$21</c:f>
              <c:numCache>
                <c:formatCode>#,##0</c:formatCode>
                <c:ptCount val="12"/>
                <c:pt idx="0">
                  <c:v>36442</c:v>
                </c:pt>
                <c:pt idx="1">
                  <c:v>20824</c:v>
                </c:pt>
                <c:pt idx="2">
                  <c:v>27552</c:v>
                </c:pt>
                <c:pt idx="3">
                  <c:v>30024</c:v>
                </c:pt>
                <c:pt idx="4">
                  <c:v>42865</c:v>
                </c:pt>
                <c:pt idx="5">
                  <c:v>93397</c:v>
                </c:pt>
                <c:pt idx="6">
                  <c:v>72249</c:v>
                </c:pt>
                <c:pt idx="7">
                  <c:v>112881</c:v>
                </c:pt>
                <c:pt idx="8">
                  <c:v>124962</c:v>
                </c:pt>
                <c:pt idx="9">
                  <c:v>504692</c:v>
                </c:pt>
                <c:pt idx="10">
                  <c:v>218412</c:v>
                </c:pt>
                <c:pt idx="11">
                  <c:v>151091</c:v>
                </c:pt>
              </c:numCache>
            </c:numRef>
          </c:val>
          <c:extLst>
            <c:ext xmlns:c16="http://schemas.microsoft.com/office/drawing/2014/chart" uri="{C3380CC4-5D6E-409C-BE32-E72D297353CC}">
              <c16:uniqueId val="{00000000-539F-AD4D-B889-FA3AC94F8C3B}"/>
            </c:ext>
          </c:extLst>
        </c:ser>
        <c:ser>
          <c:idx val="0"/>
          <c:order val="2"/>
          <c:tx>
            <c:strRef>
              <c:f>LANCE_WebMetrics!$C$9</c:f>
              <c:strCache>
                <c:ptCount val="1"/>
                <c:pt idx="0">
                  <c:v># Views</c:v>
                </c:pt>
              </c:strCache>
            </c:strRef>
          </c:tx>
          <c:cat>
            <c:numRef>
              <c:f>LANCE_WebMetrics!$A$10:$A$21</c:f>
              <c:numCache>
                <c:formatCode>mmm\-yy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LANCE_WebMetrics!$C$10:$C$21</c:f>
              <c:numCache>
                <c:formatCode>#,##0</c:formatCode>
                <c:ptCount val="12"/>
                <c:pt idx="0">
                  <c:v>121238</c:v>
                </c:pt>
                <c:pt idx="1">
                  <c:v>79102</c:v>
                </c:pt>
                <c:pt idx="2">
                  <c:v>98456</c:v>
                </c:pt>
                <c:pt idx="3">
                  <c:v>105193</c:v>
                </c:pt>
                <c:pt idx="4">
                  <c:v>137029</c:v>
                </c:pt>
                <c:pt idx="5">
                  <c:v>257553</c:v>
                </c:pt>
                <c:pt idx="6">
                  <c:v>201817</c:v>
                </c:pt>
                <c:pt idx="7">
                  <c:v>277543</c:v>
                </c:pt>
                <c:pt idx="8">
                  <c:v>322692</c:v>
                </c:pt>
                <c:pt idx="9">
                  <c:v>1253621</c:v>
                </c:pt>
                <c:pt idx="10">
                  <c:v>543626</c:v>
                </c:pt>
                <c:pt idx="11">
                  <c:v>372176</c:v>
                </c:pt>
              </c:numCache>
            </c:numRef>
          </c:val>
          <c:extLst>
            <c:ext xmlns:c16="http://schemas.microsoft.com/office/drawing/2014/chart" uri="{C3380CC4-5D6E-409C-BE32-E72D297353CC}">
              <c16:uniqueId val="{00000001-539F-AD4D-B889-FA3AC94F8C3B}"/>
            </c:ext>
          </c:extLst>
        </c:ser>
        <c:dLbls>
          <c:showLegendKey val="0"/>
          <c:showVal val="0"/>
          <c:showCatName val="0"/>
          <c:showSerName val="0"/>
          <c:showPercent val="0"/>
          <c:showBubbleSize val="0"/>
        </c:dLbls>
        <c:axId val="-426169664"/>
        <c:axId val="-442277568"/>
        <c:axId val="-423614432"/>
      </c:area3DChart>
      <c:dateAx>
        <c:axId val="-426169664"/>
        <c:scaling>
          <c:orientation val="minMax"/>
        </c:scaling>
        <c:delete val="0"/>
        <c:axPos val="b"/>
        <c:numFmt formatCode="mmm\-yy" sourceLinked="1"/>
        <c:majorTickMark val="out"/>
        <c:minorTickMark val="none"/>
        <c:tickLblPos val="nextTo"/>
        <c:crossAx val="-442277568"/>
        <c:crosses val="autoZero"/>
        <c:auto val="1"/>
        <c:lblOffset val="100"/>
        <c:baseTimeUnit val="months"/>
      </c:dateAx>
      <c:valAx>
        <c:axId val="-442277568"/>
        <c:scaling>
          <c:orientation val="minMax"/>
        </c:scaling>
        <c:delete val="0"/>
        <c:axPos val="l"/>
        <c:majorGridlines/>
        <c:numFmt formatCode="#,##0" sourceLinked="1"/>
        <c:majorTickMark val="out"/>
        <c:minorTickMark val="none"/>
        <c:tickLblPos val="nextTo"/>
        <c:crossAx val="-426169664"/>
        <c:crosses val="autoZero"/>
        <c:crossBetween val="midCat"/>
      </c:valAx>
      <c:serAx>
        <c:axId val="-423614432"/>
        <c:scaling>
          <c:orientation val="minMax"/>
        </c:scaling>
        <c:delete val="1"/>
        <c:axPos val="b"/>
        <c:majorTickMark val="out"/>
        <c:minorTickMark val="none"/>
        <c:tickLblPos val="none"/>
        <c:crossAx val="-442277568"/>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 and LANCE)</a:t>
            </a:r>
            <a:endParaRPr lang="en-US"/>
          </a:p>
        </c:rich>
      </c:tx>
      <c:layout>
        <c:manualLayout>
          <c:xMode val="edge"/>
          <c:yMode val="edge"/>
          <c:x val="0.28026969683383007"/>
          <c:y val="3.9473684210526314E-2"/>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 Trends'!$C$229</c:f>
              <c:strCache>
                <c:ptCount val="1"/>
                <c:pt idx="0">
                  <c:v>Sessions (Visits)</c:v>
                </c:pt>
              </c:strCache>
            </c:strRef>
          </c:tx>
          <c:invertIfNegative val="0"/>
          <c:cat>
            <c:strRef>
              <c:f>'Web Trends'!$A$230:$A$245</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'Web Trends'!$C$230:$C$245</c:f>
              <c:numCache>
                <c:formatCode>#,##0</c:formatCode>
                <c:ptCount val="16"/>
                <c:pt idx="0">
                  <c:v>707365</c:v>
                </c:pt>
                <c:pt idx="1">
                  <c:v>827714</c:v>
                </c:pt>
                <c:pt idx="2">
                  <c:v>1079317</c:v>
                </c:pt>
                <c:pt idx="3">
                  <c:v>1108858</c:v>
                </c:pt>
                <c:pt idx="4">
                  <c:v>1318598</c:v>
                </c:pt>
                <c:pt idx="5">
                  <c:v>1973920</c:v>
                </c:pt>
                <c:pt idx="6">
                  <c:v>1929798</c:v>
                </c:pt>
                <c:pt idx="7">
                  <c:v>1688096</c:v>
                </c:pt>
                <c:pt idx="8">
                  <c:v>1803274</c:v>
                </c:pt>
                <c:pt idx="9">
                  <c:v>1880224</c:v>
                </c:pt>
                <c:pt idx="10">
                  <c:v>1930390</c:v>
                </c:pt>
                <c:pt idx="11">
                  <c:v>1845372</c:v>
                </c:pt>
                <c:pt idx="12">
                  <c:v>2030123</c:v>
                </c:pt>
                <c:pt idx="13">
                  <c:v>1936823</c:v>
                </c:pt>
                <c:pt idx="14">
                  <c:v>2380213</c:v>
                </c:pt>
                <c:pt idx="15">
                  <c:v>2278930</c:v>
                </c:pt>
              </c:numCache>
            </c:numRef>
          </c:val>
          <c:extLst>
            <c:ext xmlns:c16="http://schemas.microsoft.com/office/drawing/2014/chart" uri="{C3380CC4-5D6E-409C-BE32-E72D297353CC}">
              <c16:uniqueId val="{00000000-C01A-2D4E-91FA-AA23E8A855E6}"/>
            </c:ext>
          </c:extLst>
        </c:ser>
        <c:ser>
          <c:idx val="3"/>
          <c:order val="1"/>
          <c:tx>
            <c:strRef>
              <c:f>'Web Trends'!$D$229</c:f>
              <c:strCache>
                <c:ptCount val="1"/>
                <c:pt idx="0">
                  <c:v>Visitors</c:v>
                </c:pt>
              </c:strCache>
            </c:strRef>
          </c:tx>
          <c:invertIfNegative val="0"/>
          <c:cat>
            <c:strRef>
              <c:f>'Web Trends'!$A$230:$A$245</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'Web Trends'!$D$230:$D$245</c:f>
              <c:numCache>
                <c:formatCode>#,##0</c:formatCode>
                <c:ptCount val="16"/>
                <c:pt idx="0">
                  <c:v>443079</c:v>
                </c:pt>
                <c:pt idx="1">
                  <c:v>523416</c:v>
                </c:pt>
                <c:pt idx="2">
                  <c:v>702058</c:v>
                </c:pt>
                <c:pt idx="3">
                  <c:v>718944</c:v>
                </c:pt>
                <c:pt idx="4">
                  <c:v>855976</c:v>
                </c:pt>
                <c:pt idx="5">
                  <c:v>1248743</c:v>
                </c:pt>
                <c:pt idx="6">
                  <c:v>1183040</c:v>
                </c:pt>
                <c:pt idx="7">
                  <c:v>1080386</c:v>
                </c:pt>
                <c:pt idx="8">
                  <c:v>1161968</c:v>
                </c:pt>
                <c:pt idx="9">
                  <c:v>1239024</c:v>
                </c:pt>
                <c:pt idx="10">
                  <c:v>1279455</c:v>
                </c:pt>
                <c:pt idx="11">
                  <c:v>1262735</c:v>
                </c:pt>
                <c:pt idx="12">
                  <c:v>1117564</c:v>
                </c:pt>
                <c:pt idx="13">
                  <c:v>1227210</c:v>
                </c:pt>
                <c:pt idx="14">
                  <c:v>1429106</c:v>
                </c:pt>
                <c:pt idx="15">
                  <c:v>1359909</c:v>
                </c:pt>
              </c:numCache>
            </c:numRef>
          </c:val>
          <c:extLst>
            <c:ext xmlns:c16="http://schemas.microsoft.com/office/drawing/2014/chart" uri="{C3380CC4-5D6E-409C-BE32-E72D297353CC}">
              <c16:uniqueId val="{00000001-C01A-2D4E-91FA-AA23E8A855E6}"/>
            </c:ext>
          </c:extLst>
        </c:ser>
        <c:ser>
          <c:idx val="1"/>
          <c:order val="2"/>
          <c:tx>
            <c:strRef>
              <c:f>'Web Trends'!$E$229</c:f>
              <c:strCache>
                <c:ptCount val="1"/>
                <c:pt idx="0">
                  <c:v>Repeat Visitors</c:v>
                </c:pt>
              </c:strCache>
            </c:strRef>
          </c:tx>
          <c:invertIfNegative val="0"/>
          <c:cat>
            <c:strRef>
              <c:f>'Web Trends'!$A$230:$A$245</c:f>
              <c:strCache>
                <c:ptCount val="16"/>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strCache>
            </c:strRef>
          </c:cat>
          <c:val>
            <c:numRef>
              <c:f>'Web Trends'!$E$230:$E$245</c:f>
              <c:numCache>
                <c:formatCode>#,##0</c:formatCode>
                <c:ptCount val="16"/>
                <c:pt idx="0">
                  <c:v>77731</c:v>
                </c:pt>
                <c:pt idx="1">
                  <c:v>91801</c:v>
                </c:pt>
                <c:pt idx="2">
                  <c:v>116886</c:v>
                </c:pt>
                <c:pt idx="3">
                  <c:v>205378</c:v>
                </c:pt>
                <c:pt idx="4">
                  <c:v>150076</c:v>
                </c:pt>
                <c:pt idx="5">
                  <c:v>339566</c:v>
                </c:pt>
                <c:pt idx="6">
                  <c:v>226968</c:v>
                </c:pt>
                <c:pt idx="7">
                  <c:v>308670</c:v>
                </c:pt>
                <c:pt idx="8">
                  <c:v>332088</c:v>
                </c:pt>
                <c:pt idx="9">
                  <c:v>352623</c:v>
                </c:pt>
                <c:pt idx="10">
                  <c:v>367553</c:v>
                </c:pt>
                <c:pt idx="11">
                  <c:v>355888</c:v>
                </c:pt>
                <c:pt idx="12">
                  <c:v>381390</c:v>
                </c:pt>
                <c:pt idx="13">
                  <c:v>520478</c:v>
                </c:pt>
                <c:pt idx="14">
                  <c:v>642429</c:v>
                </c:pt>
                <c:pt idx="15">
                  <c:v>623710</c:v>
                </c:pt>
              </c:numCache>
            </c:numRef>
          </c:val>
          <c:extLst>
            <c:ext xmlns:c16="http://schemas.microsoft.com/office/drawing/2014/chart" uri="{C3380CC4-5D6E-409C-BE32-E72D297353CC}">
              <c16:uniqueId val="{00000002-C01A-2D4E-91FA-AA23E8A855E6}"/>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127000</xdr:colOff>
      <xdr:row>31</xdr:row>
      <xdr:rowOff>73024</xdr:rowOff>
    </xdr:from>
    <xdr:to>
      <xdr:col>12</xdr:col>
      <xdr:colOff>482600</xdr:colOff>
      <xdr:row>49</xdr:row>
      <xdr:rowOff>50799</xdr:rowOff>
    </xdr:to>
    <xdr:graphicFrame macro="">
      <xdr:nvGraphicFramePr>
        <xdr:cNvPr id="6" name="Chart 2">
          <a:extLst>
            <a:ext uri="{FF2B5EF4-FFF2-40B4-BE49-F238E27FC236}">
              <a16:creationId xmlns:a16="http://schemas.microsoft.com/office/drawing/2014/main" id="{1D9462E3-EF3B-9645-92F7-159F4960C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34925</xdr:colOff>
      <xdr:row>32</xdr:row>
      <xdr:rowOff>3175</xdr:rowOff>
    </xdr:from>
    <xdr:to>
      <xdr:col>20</xdr:col>
      <xdr:colOff>114300</xdr:colOff>
      <xdr:row>46</xdr:row>
      <xdr:rowOff>101600</xdr:rowOff>
    </xdr:to>
    <xdr:graphicFrame macro="">
      <xdr:nvGraphicFramePr>
        <xdr:cNvPr id="7" name="Chart 6">
          <a:extLst>
            <a:ext uri="{FF2B5EF4-FFF2-40B4-BE49-F238E27FC236}">
              <a16:creationId xmlns:a16="http://schemas.microsoft.com/office/drawing/2014/main" id="{EB70DA32-E055-9545-98E1-DF9A6F328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0</xdr:row>
      <xdr:rowOff>1066800</xdr:rowOff>
    </xdr:from>
    <xdr:to>
      <xdr:col>22</xdr:col>
      <xdr:colOff>622300</xdr:colOff>
      <xdr:row>30</xdr:row>
      <xdr:rowOff>38100</xdr:rowOff>
    </xdr:to>
    <xdr:graphicFrame macro="">
      <xdr:nvGraphicFramePr>
        <xdr:cNvPr id="4" name="Chart 4">
          <a:extLst>
            <a:ext uri="{FF2B5EF4-FFF2-40B4-BE49-F238E27FC236}">
              <a16:creationId xmlns:a16="http://schemas.microsoft.com/office/drawing/2014/main" id="{A76E0DDD-BCF4-6947-B4F0-D1B30DC56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76200</xdr:colOff>
      <xdr:row>23</xdr:row>
      <xdr:rowOff>9525</xdr:rowOff>
    </xdr:to>
    <xdr:pic>
      <xdr:nvPicPr>
        <xdr:cNvPr id="2" name="Picture 4" descr="spacer">
          <a:extLst>
            <a:ext uri="{FF2B5EF4-FFF2-40B4-BE49-F238E27FC236}">
              <a16:creationId xmlns:a16="http://schemas.microsoft.com/office/drawing/2014/main" id="{8F7A8C02-09EE-174A-8532-BF9CD36D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3" name="Picture 7" descr="spacer">
          <a:extLst>
            <a:ext uri="{FF2B5EF4-FFF2-40B4-BE49-F238E27FC236}">
              <a16:creationId xmlns:a16="http://schemas.microsoft.com/office/drawing/2014/main" id="{438A634A-43D6-934D-87F5-7416B5846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4" name="Picture 67" descr="spacer">
          <a:extLst>
            <a:ext uri="{FF2B5EF4-FFF2-40B4-BE49-F238E27FC236}">
              <a16:creationId xmlns:a16="http://schemas.microsoft.com/office/drawing/2014/main" id="{AFF3FDB5-0C60-4F45-B1F2-DDB5529FAF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5" name="Picture 4" descr="spacer">
          <a:extLst>
            <a:ext uri="{FF2B5EF4-FFF2-40B4-BE49-F238E27FC236}">
              <a16:creationId xmlns:a16="http://schemas.microsoft.com/office/drawing/2014/main" id="{7A420BAE-94B7-DB4D-8D4D-639A1413C1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6" name="Picture 67" descr="spacer">
          <a:extLst>
            <a:ext uri="{FF2B5EF4-FFF2-40B4-BE49-F238E27FC236}">
              <a16:creationId xmlns:a16="http://schemas.microsoft.com/office/drawing/2014/main" id="{6CC0A8E9-2AB1-E743-AD67-35B6D09DBB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7" name="Picture 4" descr="spacer">
          <a:extLst>
            <a:ext uri="{FF2B5EF4-FFF2-40B4-BE49-F238E27FC236}">
              <a16:creationId xmlns:a16="http://schemas.microsoft.com/office/drawing/2014/main" id="{4F63E403-85F7-C245-9869-7FD30BFE3D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8" name="Picture 7" descr="spacer">
          <a:extLst>
            <a:ext uri="{FF2B5EF4-FFF2-40B4-BE49-F238E27FC236}">
              <a16:creationId xmlns:a16="http://schemas.microsoft.com/office/drawing/2014/main" id="{03FF9989-2884-0B4A-8E75-0D895AC9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9" name="Picture 67" descr="spacer">
          <a:extLst>
            <a:ext uri="{FF2B5EF4-FFF2-40B4-BE49-F238E27FC236}">
              <a16:creationId xmlns:a16="http://schemas.microsoft.com/office/drawing/2014/main" id="{06568D50-C3BF-7B49-A1FD-B6048F46C4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0" name="Picture 4" descr="spacer">
          <a:extLst>
            <a:ext uri="{FF2B5EF4-FFF2-40B4-BE49-F238E27FC236}">
              <a16:creationId xmlns:a16="http://schemas.microsoft.com/office/drawing/2014/main" id="{E1B536E8-EEB1-3B43-9AA4-FDCA2BC1B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1" name="Picture 67" descr="spacer">
          <a:extLst>
            <a:ext uri="{FF2B5EF4-FFF2-40B4-BE49-F238E27FC236}">
              <a16:creationId xmlns:a16="http://schemas.microsoft.com/office/drawing/2014/main" id="{5528608B-7D3E-0B48-A85F-2B7A6E4E1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12" name="Picture 4" descr="spacer">
          <a:extLst>
            <a:ext uri="{FF2B5EF4-FFF2-40B4-BE49-F238E27FC236}">
              <a16:creationId xmlns:a16="http://schemas.microsoft.com/office/drawing/2014/main" id="{5B89DC97-AACD-7F4D-A467-E48B11018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13" name="Picture 7" descr="spacer">
          <a:extLst>
            <a:ext uri="{FF2B5EF4-FFF2-40B4-BE49-F238E27FC236}">
              <a16:creationId xmlns:a16="http://schemas.microsoft.com/office/drawing/2014/main" id="{9540D931-28FB-8D4A-826D-F060AF019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14" name="Picture 67" descr="spacer">
          <a:extLst>
            <a:ext uri="{FF2B5EF4-FFF2-40B4-BE49-F238E27FC236}">
              <a16:creationId xmlns:a16="http://schemas.microsoft.com/office/drawing/2014/main" id="{14081B04-AE15-9641-9B53-2B9B40D36A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5" name="Picture 4" descr="spacer">
          <a:extLst>
            <a:ext uri="{FF2B5EF4-FFF2-40B4-BE49-F238E27FC236}">
              <a16:creationId xmlns:a16="http://schemas.microsoft.com/office/drawing/2014/main" id="{F23D5A42-C7E5-D14F-8A37-A829B6FFA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6" name="Picture 67" descr="spacer">
          <a:extLst>
            <a:ext uri="{FF2B5EF4-FFF2-40B4-BE49-F238E27FC236}">
              <a16:creationId xmlns:a16="http://schemas.microsoft.com/office/drawing/2014/main" id="{07C4BE2C-7CF4-B448-A287-53FB6D61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oneCellAnchor>
    <xdr:from>
      <xdr:col>1</xdr:col>
      <xdr:colOff>0</xdr:colOff>
      <xdr:row>23</xdr:row>
      <xdr:rowOff>0</xdr:rowOff>
    </xdr:from>
    <xdr:ext cx="76200" cy="9525"/>
    <xdr:pic>
      <xdr:nvPicPr>
        <xdr:cNvPr id="18" name="Picture 4" descr="spacer">
          <a:extLst>
            <a:ext uri="{FF2B5EF4-FFF2-40B4-BE49-F238E27FC236}">
              <a16:creationId xmlns:a16="http://schemas.microsoft.com/office/drawing/2014/main" id="{2354884D-7750-9C44-BDAB-8E5B48B86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19" name="Picture 18" descr="spacer">
          <a:extLst>
            <a:ext uri="{FF2B5EF4-FFF2-40B4-BE49-F238E27FC236}">
              <a16:creationId xmlns:a16="http://schemas.microsoft.com/office/drawing/2014/main" id="{02F2EA2C-5BC5-1140-858D-9162A88568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0" name="Picture 4" descr="spacer">
          <a:extLst>
            <a:ext uri="{FF2B5EF4-FFF2-40B4-BE49-F238E27FC236}">
              <a16:creationId xmlns:a16="http://schemas.microsoft.com/office/drawing/2014/main" id="{A0EB78C9-15CF-014E-BCBD-6BCCC915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1" name="Picture 4" descr="spacer">
          <a:extLst>
            <a:ext uri="{FF2B5EF4-FFF2-40B4-BE49-F238E27FC236}">
              <a16:creationId xmlns:a16="http://schemas.microsoft.com/office/drawing/2014/main" id="{F9C4E3BD-DD40-8047-9D73-D711125BD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2" name="Picture 4" descr="spacer">
          <a:extLst>
            <a:ext uri="{FF2B5EF4-FFF2-40B4-BE49-F238E27FC236}">
              <a16:creationId xmlns:a16="http://schemas.microsoft.com/office/drawing/2014/main" id="{E812B314-7527-F54B-A6E7-DFB55167A2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3" name="Picture 4" descr="spacer">
          <a:extLst>
            <a:ext uri="{FF2B5EF4-FFF2-40B4-BE49-F238E27FC236}">
              <a16:creationId xmlns:a16="http://schemas.microsoft.com/office/drawing/2014/main" id="{1FA8B987-64E1-9941-A59F-326E870F96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twoCellAnchor>
    <xdr:from>
      <xdr:col>3</xdr:col>
      <xdr:colOff>85587</xdr:colOff>
      <xdr:row>20</xdr:row>
      <xdr:rowOff>73441</xdr:rowOff>
    </xdr:from>
    <xdr:to>
      <xdr:col>13</xdr:col>
      <xdr:colOff>254000</xdr:colOff>
      <xdr:row>36</xdr:row>
      <xdr:rowOff>139701</xdr:rowOff>
    </xdr:to>
    <xdr:graphicFrame macro="">
      <xdr:nvGraphicFramePr>
        <xdr:cNvPr id="24" name="Chart 5">
          <a:extLst>
            <a:ext uri="{FF2B5EF4-FFF2-40B4-BE49-F238E27FC236}">
              <a16:creationId xmlns:a16="http://schemas.microsoft.com/office/drawing/2014/main" id="{54469871-1488-0846-B895-E5C1C98EC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23</xdr:row>
      <xdr:rowOff>0</xdr:rowOff>
    </xdr:from>
    <xdr:to>
      <xdr:col>0</xdr:col>
      <xdr:colOff>76200</xdr:colOff>
      <xdr:row>23</xdr:row>
      <xdr:rowOff>9525</xdr:rowOff>
    </xdr:to>
    <xdr:pic>
      <xdr:nvPicPr>
        <xdr:cNvPr id="25" name="Picture 4" descr="spacer">
          <a:extLst>
            <a:ext uri="{FF2B5EF4-FFF2-40B4-BE49-F238E27FC236}">
              <a16:creationId xmlns:a16="http://schemas.microsoft.com/office/drawing/2014/main" id="{258D84D7-1582-DF49-9655-CD44968B75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6" name="Picture 25" descr="spacer">
          <a:extLst>
            <a:ext uri="{FF2B5EF4-FFF2-40B4-BE49-F238E27FC236}">
              <a16:creationId xmlns:a16="http://schemas.microsoft.com/office/drawing/2014/main" id="{99E3594E-5E78-B64B-AD1E-543545368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7" name="Picture 4" descr="spacer">
          <a:extLst>
            <a:ext uri="{FF2B5EF4-FFF2-40B4-BE49-F238E27FC236}">
              <a16:creationId xmlns:a16="http://schemas.microsoft.com/office/drawing/2014/main" id="{AAEEA6E6-E211-494C-89A4-DFBB0A18C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8" name="Picture 4" descr="spacer">
          <a:extLst>
            <a:ext uri="{FF2B5EF4-FFF2-40B4-BE49-F238E27FC236}">
              <a16:creationId xmlns:a16="http://schemas.microsoft.com/office/drawing/2014/main" id="{310D7AA5-E6D2-C047-B5FE-F25A66D837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9" name="Picture 4" descr="spacer">
          <a:extLst>
            <a:ext uri="{FF2B5EF4-FFF2-40B4-BE49-F238E27FC236}">
              <a16:creationId xmlns:a16="http://schemas.microsoft.com/office/drawing/2014/main" id="{317E38CB-BC0F-2146-A1AD-2E770295C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30" name="Picture 4" descr="spacer">
          <a:extLst>
            <a:ext uri="{FF2B5EF4-FFF2-40B4-BE49-F238E27FC236}">
              <a16:creationId xmlns:a16="http://schemas.microsoft.com/office/drawing/2014/main" id="{A3B2F680-B79D-B74D-A759-222049D09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279400</xdr:colOff>
      <xdr:row>3</xdr:row>
      <xdr:rowOff>12700</xdr:rowOff>
    </xdr:from>
    <xdr:to>
      <xdr:col>22</xdr:col>
      <xdr:colOff>520700</xdr:colOff>
      <xdr:row>28</xdr:row>
      <xdr:rowOff>29024</xdr:rowOff>
    </xdr:to>
    <xdr:pic>
      <xdr:nvPicPr>
        <xdr:cNvPr id="3" name="Picture 2">
          <a:extLst>
            <a:ext uri="{FF2B5EF4-FFF2-40B4-BE49-F238E27FC236}">
              <a16:creationId xmlns:a16="http://schemas.microsoft.com/office/drawing/2014/main" id="{718A503D-7EF3-321E-7EFA-C1D64680D134}"/>
            </a:ext>
          </a:extLst>
        </xdr:cNvPr>
        <xdr:cNvPicPr>
          <a:picLocks noChangeAspect="1"/>
        </xdr:cNvPicPr>
      </xdr:nvPicPr>
      <xdr:blipFill>
        <a:blip xmlns:r="http://schemas.openxmlformats.org/officeDocument/2006/relationships" r:embed="rId1"/>
        <a:stretch>
          <a:fillRect/>
        </a:stretch>
      </xdr:blipFill>
      <xdr:spPr>
        <a:xfrm>
          <a:off x="8001000" y="1371600"/>
          <a:ext cx="8318500" cy="5172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457200</xdr:colOff>
      <xdr:row>6</xdr:row>
      <xdr:rowOff>164307</xdr:rowOff>
    </xdr:from>
    <xdr:to>
      <xdr:col>12</xdr:col>
      <xdr:colOff>491332</xdr:colOff>
      <xdr:row>24</xdr:row>
      <xdr:rowOff>165101</xdr:rowOff>
    </xdr:to>
    <xdr:graphicFrame macro="">
      <xdr:nvGraphicFramePr>
        <xdr:cNvPr id="7" name="Chart 6">
          <a:extLst>
            <a:ext uri="{FF2B5EF4-FFF2-40B4-BE49-F238E27FC236}">
              <a16:creationId xmlns:a16="http://schemas.microsoft.com/office/drawing/2014/main" id="{A06D5CA6-553B-974B-B78E-5857ACD0C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xdr:colOff>
      <xdr:row>6</xdr:row>
      <xdr:rowOff>132556</xdr:rowOff>
    </xdr:from>
    <xdr:to>
      <xdr:col>21</xdr:col>
      <xdr:colOff>241300</xdr:colOff>
      <xdr:row>25</xdr:row>
      <xdr:rowOff>76200</xdr:rowOff>
    </xdr:to>
    <xdr:graphicFrame macro="">
      <xdr:nvGraphicFramePr>
        <xdr:cNvPr id="8" name="Chart 7">
          <a:extLst>
            <a:ext uri="{FF2B5EF4-FFF2-40B4-BE49-F238E27FC236}">
              <a16:creationId xmlns:a16="http://schemas.microsoft.com/office/drawing/2014/main" id="{B5395B68-37E4-6B4C-91AB-0CE9E47C5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40</xdr:row>
      <xdr:rowOff>0</xdr:rowOff>
    </xdr:from>
    <xdr:to>
      <xdr:col>21</xdr:col>
      <xdr:colOff>368300</xdr:colOff>
      <xdr:row>54</xdr:row>
      <xdr:rowOff>75036</xdr:rowOff>
    </xdr:to>
    <xdr:pic>
      <xdr:nvPicPr>
        <xdr:cNvPr id="2" name="Picture 1">
          <a:extLst>
            <a:ext uri="{FF2B5EF4-FFF2-40B4-BE49-F238E27FC236}">
              <a16:creationId xmlns:a16="http://schemas.microsoft.com/office/drawing/2014/main" id="{F5C0B381-6F3B-8C1C-413F-8D228262DA4B}"/>
            </a:ext>
          </a:extLst>
        </xdr:cNvPr>
        <xdr:cNvPicPr>
          <a:picLocks noChangeAspect="1"/>
        </xdr:cNvPicPr>
      </xdr:nvPicPr>
      <xdr:blipFill>
        <a:blip xmlns:r="http://schemas.openxmlformats.org/officeDocument/2006/relationships" r:embed="rId3"/>
        <a:stretch>
          <a:fillRect/>
        </a:stretch>
      </xdr:blipFill>
      <xdr:spPr>
        <a:xfrm>
          <a:off x="8420100" y="8166100"/>
          <a:ext cx="7772400" cy="34786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12</xdr:col>
      <xdr:colOff>711200</xdr:colOff>
      <xdr:row>53</xdr:row>
      <xdr:rowOff>139700</xdr:rowOff>
    </xdr:from>
    <xdr:ext cx="1544654" cy="269369"/>
    <xdr:sp macro="" textlink="">
      <xdr:nvSpPr>
        <xdr:cNvPr id="7" name="TextBox 6">
          <a:extLst>
            <a:ext uri="{FF2B5EF4-FFF2-40B4-BE49-F238E27FC236}">
              <a16:creationId xmlns:a16="http://schemas.microsoft.com/office/drawing/2014/main" id="{9C1CD7DA-4507-D740-83DE-6FFA8DC138C0}"/>
            </a:ext>
          </a:extLst>
        </xdr:cNvPr>
        <xdr:cNvSpPr txBox="1"/>
      </xdr:nvSpPr>
      <xdr:spPr>
        <a:xfrm>
          <a:off x="9893300" y="13601700"/>
          <a:ext cx="154465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xdr:from>
      <xdr:col>12</xdr:col>
      <xdr:colOff>577849</xdr:colOff>
      <xdr:row>8</xdr:row>
      <xdr:rowOff>0</xdr:rowOff>
    </xdr:from>
    <xdr:to>
      <xdr:col>21</xdr:col>
      <xdr:colOff>530224</xdr:colOff>
      <xdr:row>22</xdr:row>
      <xdr:rowOff>127000</xdr:rowOff>
    </xdr:to>
    <xdr:graphicFrame macro="">
      <xdr:nvGraphicFramePr>
        <xdr:cNvPr id="10" name="Chart 9">
          <a:extLst>
            <a:ext uri="{FF2B5EF4-FFF2-40B4-BE49-F238E27FC236}">
              <a16:creationId xmlns:a16="http://schemas.microsoft.com/office/drawing/2014/main" id="{2B04C603-C357-FD45-8A65-4C07D1587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7</xdr:row>
      <xdr:rowOff>114301</xdr:rowOff>
    </xdr:from>
    <xdr:to>
      <xdr:col>11</xdr:col>
      <xdr:colOff>508000</xdr:colOff>
      <xdr:row>19</xdr:row>
      <xdr:rowOff>190501</xdr:rowOff>
    </xdr:to>
    <xdr:graphicFrame macro="">
      <xdr:nvGraphicFramePr>
        <xdr:cNvPr id="11" name="Chart 10">
          <a:extLst>
            <a:ext uri="{FF2B5EF4-FFF2-40B4-BE49-F238E27FC236}">
              <a16:creationId xmlns:a16="http://schemas.microsoft.com/office/drawing/2014/main" id="{6AC2E7E7-73B5-1349-BF57-5427622A7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635000</xdr:colOff>
      <xdr:row>32</xdr:row>
      <xdr:rowOff>50799</xdr:rowOff>
    </xdr:from>
    <xdr:to>
      <xdr:col>19</xdr:col>
      <xdr:colOff>469900</xdr:colOff>
      <xdr:row>51</xdr:row>
      <xdr:rowOff>194404</xdr:rowOff>
    </xdr:to>
    <xdr:pic>
      <xdr:nvPicPr>
        <xdr:cNvPr id="2" name="Picture 1">
          <a:extLst>
            <a:ext uri="{FF2B5EF4-FFF2-40B4-BE49-F238E27FC236}">
              <a16:creationId xmlns:a16="http://schemas.microsoft.com/office/drawing/2014/main" id="{F565F5A1-E9A6-6E9A-BDCF-5779C29D2126}"/>
            </a:ext>
          </a:extLst>
        </xdr:cNvPr>
        <xdr:cNvPicPr>
          <a:picLocks noChangeAspect="1"/>
        </xdr:cNvPicPr>
      </xdr:nvPicPr>
      <xdr:blipFill>
        <a:blip xmlns:r="http://schemas.openxmlformats.org/officeDocument/2006/relationships" r:embed="rId3"/>
        <a:stretch>
          <a:fillRect/>
        </a:stretch>
      </xdr:blipFill>
      <xdr:spPr>
        <a:xfrm>
          <a:off x="7645400" y="9169399"/>
          <a:ext cx="6819900" cy="4080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18</xdr:col>
      <xdr:colOff>76200</xdr:colOff>
      <xdr:row>22</xdr:row>
      <xdr:rowOff>57017</xdr:rowOff>
    </xdr:to>
    <xdr:pic>
      <xdr:nvPicPr>
        <xdr:cNvPr id="2" name="Picture 1">
          <a:extLst>
            <a:ext uri="{FF2B5EF4-FFF2-40B4-BE49-F238E27FC236}">
              <a16:creationId xmlns:a16="http://schemas.microsoft.com/office/drawing/2014/main" id="{17283777-75E5-CE4F-B23F-57921783C944}"/>
            </a:ext>
          </a:extLst>
        </xdr:cNvPr>
        <xdr:cNvPicPr>
          <a:picLocks noChangeAspect="1"/>
        </xdr:cNvPicPr>
      </xdr:nvPicPr>
      <xdr:blipFill>
        <a:blip xmlns:r="http://schemas.openxmlformats.org/officeDocument/2006/relationships" r:embed="rId1"/>
        <a:stretch>
          <a:fillRect/>
        </a:stretch>
      </xdr:blipFill>
      <xdr:spPr>
        <a:xfrm>
          <a:off x="825500" y="1524000"/>
          <a:ext cx="14109700" cy="2203317"/>
        </a:xfrm>
        <a:prstGeom prst="rect">
          <a:avLst/>
        </a:prstGeom>
      </xdr:spPr>
    </xdr:pic>
    <xdr:clientData/>
  </xdr:twoCellAnchor>
  <xdr:oneCellAnchor>
    <xdr:from>
      <xdr:col>14</xdr:col>
      <xdr:colOff>228601</xdr:colOff>
      <xdr:row>9</xdr:row>
      <xdr:rowOff>101600</xdr:rowOff>
    </xdr:from>
    <xdr:ext cx="1460499" cy="436786"/>
    <xdr:sp macro="" textlink="">
      <xdr:nvSpPr>
        <xdr:cNvPr id="3" name="TextBox 2">
          <a:extLst>
            <a:ext uri="{FF2B5EF4-FFF2-40B4-BE49-F238E27FC236}">
              <a16:creationId xmlns:a16="http://schemas.microsoft.com/office/drawing/2014/main" id="{C43AA15E-C7BC-884F-94E6-0E7E268AEECD}"/>
            </a:ext>
          </a:extLst>
        </xdr:cNvPr>
        <xdr:cNvSpPr txBox="1"/>
      </xdr:nvSpPr>
      <xdr:spPr>
        <a:xfrm>
          <a:off x="11785601" y="1625600"/>
          <a:ext cx="1460499" cy="43678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i="0" u="none" strike="noStrike">
              <a:solidFill>
                <a:schemeClr val="tx1"/>
              </a:solidFill>
              <a:effectLst/>
              <a:latin typeface="+mn-lt"/>
              <a:ea typeface="+mn-ea"/>
              <a:cs typeface="+mn-cs"/>
            </a:rPr>
            <a:t>Wildfires in Europe (Spain and France)</a:t>
          </a:r>
          <a:endParaRPr lang="en-US" sz="1200" b="1"/>
        </a:p>
      </xdr:txBody>
    </xdr:sp>
    <xdr:clientData/>
  </xdr:oneCellAnchor>
  <xdr:twoCellAnchor editAs="oneCell">
    <xdr:from>
      <xdr:col>1</xdr:col>
      <xdr:colOff>0</xdr:colOff>
      <xdr:row>27</xdr:row>
      <xdr:rowOff>0</xdr:rowOff>
    </xdr:from>
    <xdr:to>
      <xdr:col>18</xdr:col>
      <xdr:colOff>321446</xdr:colOff>
      <xdr:row>40</xdr:row>
      <xdr:rowOff>25400</xdr:rowOff>
    </xdr:to>
    <xdr:pic>
      <xdr:nvPicPr>
        <xdr:cNvPr id="4" name="Picture 3">
          <a:extLst>
            <a:ext uri="{FF2B5EF4-FFF2-40B4-BE49-F238E27FC236}">
              <a16:creationId xmlns:a16="http://schemas.microsoft.com/office/drawing/2014/main" id="{0956C1E7-E6B0-E543-8C9E-E2C2BBCAB76A}"/>
            </a:ext>
          </a:extLst>
        </xdr:cNvPr>
        <xdr:cNvPicPr>
          <a:picLocks noChangeAspect="1"/>
        </xdr:cNvPicPr>
      </xdr:nvPicPr>
      <xdr:blipFill>
        <a:blip xmlns:r="http://schemas.openxmlformats.org/officeDocument/2006/relationships" r:embed="rId2"/>
        <a:stretch>
          <a:fillRect/>
        </a:stretch>
      </xdr:blipFill>
      <xdr:spPr>
        <a:xfrm>
          <a:off x="825500" y="4495800"/>
          <a:ext cx="14354946" cy="2171700"/>
        </a:xfrm>
        <a:prstGeom prst="rect">
          <a:avLst/>
        </a:prstGeom>
      </xdr:spPr>
    </xdr:pic>
    <xdr:clientData/>
  </xdr:twoCellAnchor>
  <xdr:oneCellAnchor>
    <xdr:from>
      <xdr:col>14</xdr:col>
      <xdr:colOff>63501</xdr:colOff>
      <xdr:row>28</xdr:row>
      <xdr:rowOff>63500</xdr:rowOff>
    </xdr:from>
    <xdr:ext cx="1460499" cy="436786"/>
    <xdr:sp macro="" textlink="">
      <xdr:nvSpPr>
        <xdr:cNvPr id="5" name="TextBox 4">
          <a:extLst>
            <a:ext uri="{FF2B5EF4-FFF2-40B4-BE49-F238E27FC236}">
              <a16:creationId xmlns:a16="http://schemas.microsoft.com/office/drawing/2014/main" id="{6476C67F-F800-3746-912C-22C8EC488094}"/>
            </a:ext>
          </a:extLst>
        </xdr:cNvPr>
        <xdr:cNvSpPr txBox="1"/>
      </xdr:nvSpPr>
      <xdr:spPr>
        <a:xfrm>
          <a:off x="11620501" y="4724400"/>
          <a:ext cx="1460499" cy="43678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i="0" u="none" strike="noStrike">
              <a:solidFill>
                <a:schemeClr val="tx1"/>
              </a:solidFill>
              <a:effectLst/>
              <a:latin typeface="+mn-lt"/>
              <a:ea typeface="+mn-ea"/>
              <a:cs typeface="+mn-cs"/>
            </a:rPr>
            <a:t>Wildfires in Europe (Spain and France)</a:t>
          </a:r>
          <a:endParaRPr lang="en-US" sz="1200" b="1"/>
        </a:p>
      </xdr:txBody>
    </xdr:sp>
    <xdr:clientData/>
  </xdr:oneCellAnchor>
  <xdr:twoCellAnchor editAs="oneCell">
    <xdr:from>
      <xdr:col>1</xdr:col>
      <xdr:colOff>0</xdr:colOff>
      <xdr:row>44</xdr:row>
      <xdr:rowOff>0</xdr:rowOff>
    </xdr:from>
    <xdr:to>
      <xdr:col>18</xdr:col>
      <xdr:colOff>228600</xdr:colOff>
      <xdr:row>57</xdr:row>
      <xdr:rowOff>153358</xdr:rowOff>
    </xdr:to>
    <xdr:pic>
      <xdr:nvPicPr>
        <xdr:cNvPr id="10" name="Picture 9">
          <a:extLst>
            <a:ext uri="{FF2B5EF4-FFF2-40B4-BE49-F238E27FC236}">
              <a16:creationId xmlns:a16="http://schemas.microsoft.com/office/drawing/2014/main" id="{006DE242-37E2-5E48-AF93-D272A83BED28}"/>
            </a:ext>
          </a:extLst>
        </xdr:cNvPr>
        <xdr:cNvPicPr>
          <a:picLocks noChangeAspect="1"/>
        </xdr:cNvPicPr>
      </xdr:nvPicPr>
      <xdr:blipFill>
        <a:blip xmlns:r="http://schemas.openxmlformats.org/officeDocument/2006/relationships" r:embed="rId3"/>
        <a:stretch>
          <a:fillRect/>
        </a:stretch>
      </xdr:blipFill>
      <xdr:spPr>
        <a:xfrm>
          <a:off x="825500" y="7302500"/>
          <a:ext cx="14262100" cy="2299658"/>
        </a:xfrm>
        <a:prstGeom prst="rect">
          <a:avLst/>
        </a:prstGeom>
      </xdr:spPr>
    </xdr:pic>
    <xdr:clientData/>
  </xdr:twoCellAnchor>
  <xdr:oneCellAnchor>
    <xdr:from>
      <xdr:col>13</xdr:col>
      <xdr:colOff>812800</xdr:colOff>
      <xdr:row>44</xdr:row>
      <xdr:rowOff>12700</xdr:rowOff>
    </xdr:from>
    <xdr:ext cx="1460499" cy="436786"/>
    <xdr:sp macro="" textlink="">
      <xdr:nvSpPr>
        <xdr:cNvPr id="11" name="TextBox 10">
          <a:extLst>
            <a:ext uri="{FF2B5EF4-FFF2-40B4-BE49-F238E27FC236}">
              <a16:creationId xmlns:a16="http://schemas.microsoft.com/office/drawing/2014/main" id="{1A70BFEC-8EA7-3344-A909-D7D60F85B32F}"/>
            </a:ext>
          </a:extLst>
        </xdr:cNvPr>
        <xdr:cNvSpPr txBox="1"/>
      </xdr:nvSpPr>
      <xdr:spPr>
        <a:xfrm>
          <a:off x="11544300" y="7315200"/>
          <a:ext cx="1460499" cy="43678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i="0" u="none" strike="noStrike">
              <a:solidFill>
                <a:schemeClr val="tx1"/>
              </a:solidFill>
              <a:effectLst/>
              <a:latin typeface="+mn-lt"/>
              <a:ea typeface="+mn-ea"/>
              <a:cs typeface="+mn-cs"/>
            </a:rPr>
            <a:t>Wildfires in Europe (Spain and France)</a:t>
          </a:r>
          <a:endParaRPr lang="en-US" sz="1200" b="1"/>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330200</xdr:colOff>
      <xdr:row>5</xdr:row>
      <xdr:rowOff>114300</xdr:rowOff>
    </xdr:from>
    <xdr:to>
      <xdr:col>4</xdr:col>
      <xdr:colOff>1016000</xdr:colOff>
      <xdr:row>25</xdr:row>
      <xdr:rowOff>154546</xdr:rowOff>
    </xdr:to>
    <xdr:pic>
      <xdr:nvPicPr>
        <xdr:cNvPr id="2" name="Picture 1">
          <a:extLst>
            <a:ext uri="{FF2B5EF4-FFF2-40B4-BE49-F238E27FC236}">
              <a16:creationId xmlns:a16="http://schemas.microsoft.com/office/drawing/2014/main" id="{4C1D1DB1-13BB-A741-DA81-CFE969375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2286000"/>
          <a:ext cx="5524500" cy="3342246"/>
        </a:xfrm>
        <a:prstGeom prst="rect">
          <a:avLst/>
        </a:prstGeom>
        <a:noFill/>
      </xdr:spPr>
    </xdr:pic>
    <xdr:clientData/>
  </xdr:twoCellAnchor>
  <xdr:twoCellAnchor editAs="oneCell">
    <xdr:from>
      <xdr:col>4</xdr:col>
      <xdr:colOff>1003300</xdr:colOff>
      <xdr:row>5</xdr:row>
      <xdr:rowOff>127000</xdr:rowOff>
    </xdr:from>
    <xdr:to>
      <xdr:col>10</xdr:col>
      <xdr:colOff>215900</xdr:colOff>
      <xdr:row>26</xdr:row>
      <xdr:rowOff>3624</xdr:rowOff>
    </xdr:to>
    <xdr:pic>
      <xdr:nvPicPr>
        <xdr:cNvPr id="3" name="Picture 2">
          <a:extLst>
            <a:ext uri="{FF2B5EF4-FFF2-40B4-BE49-F238E27FC236}">
              <a16:creationId xmlns:a16="http://schemas.microsoft.com/office/drawing/2014/main" id="{F8C4E061-BD83-119F-0D0F-A4C57C6C52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2000" y="2298700"/>
          <a:ext cx="5562600" cy="3343724"/>
        </a:xfrm>
        <a:prstGeom prst="rect">
          <a:avLst/>
        </a:prstGeom>
        <a:noFill/>
      </xdr:spPr>
    </xdr:pic>
    <xdr:clientData/>
  </xdr:twoCellAnchor>
  <xdr:twoCellAnchor editAs="oneCell">
    <xdr:from>
      <xdr:col>0</xdr:col>
      <xdr:colOff>50800</xdr:colOff>
      <xdr:row>36</xdr:row>
      <xdr:rowOff>50800</xdr:rowOff>
    </xdr:from>
    <xdr:to>
      <xdr:col>4</xdr:col>
      <xdr:colOff>1101090</xdr:colOff>
      <xdr:row>57</xdr:row>
      <xdr:rowOff>76835</xdr:rowOff>
    </xdr:to>
    <xdr:pic>
      <xdr:nvPicPr>
        <xdr:cNvPr id="4" name="Picture 3">
          <a:extLst>
            <a:ext uri="{FF2B5EF4-FFF2-40B4-BE49-F238E27FC236}">
              <a16:creationId xmlns:a16="http://schemas.microsoft.com/office/drawing/2014/main" id="{DDCC6BE9-C550-86C7-38C0-64E08A69E0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 y="9283700"/>
          <a:ext cx="5888990" cy="3493135"/>
        </a:xfrm>
        <a:prstGeom prst="rect">
          <a:avLst/>
        </a:prstGeom>
        <a:noFill/>
      </xdr:spPr>
    </xdr:pic>
    <xdr:clientData/>
  </xdr:twoCellAnchor>
  <xdr:twoCellAnchor editAs="oneCell">
    <xdr:from>
      <xdr:col>4</xdr:col>
      <xdr:colOff>1104900</xdr:colOff>
      <xdr:row>36</xdr:row>
      <xdr:rowOff>12700</xdr:rowOff>
    </xdr:from>
    <xdr:to>
      <xdr:col>10</xdr:col>
      <xdr:colOff>626110</xdr:colOff>
      <xdr:row>57</xdr:row>
      <xdr:rowOff>63500</xdr:rowOff>
    </xdr:to>
    <xdr:pic>
      <xdr:nvPicPr>
        <xdr:cNvPr id="5" name="Picture 4">
          <a:extLst>
            <a:ext uri="{FF2B5EF4-FFF2-40B4-BE49-F238E27FC236}">
              <a16:creationId xmlns:a16="http://schemas.microsoft.com/office/drawing/2014/main" id="{7424AC5F-DD53-431C-7F66-A20BCB77704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43600" y="8509000"/>
          <a:ext cx="5871210" cy="3517900"/>
        </a:xfrm>
        <a:prstGeom prst="rect">
          <a:avLst/>
        </a:prstGeom>
        <a:noFill/>
      </xdr:spPr>
    </xdr:pic>
    <xdr:clientData/>
  </xdr:twoCellAnchor>
  <xdr:twoCellAnchor editAs="oneCell">
    <xdr:from>
      <xdr:col>0</xdr:col>
      <xdr:colOff>1054100</xdr:colOff>
      <xdr:row>65</xdr:row>
      <xdr:rowOff>25401</xdr:rowOff>
    </xdr:from>
    <xdr:to>
      <xdr:col>5</xdr:col>
      <xdr:colOff>1295400</xdr:colOff>
      <xdr:row>83</xdr:row>
      <xdr:rowOff>127000</xdr:rowOff>
    </xdr:to>
    <xdr:pic>
      <xdr:nvPicPr>
        <xdr:cNvPr id="6" name="Picture 5">
          <a:extLst>
            <a:ext uri="{FF2B5EF4-FFF2-40B4-BE49-F238E27FC236}">
              <a16:creationId xmlns:a16="http://schemas.microsoft.com/office/drawing/2014/main" id="{F0C6CC57-C299-4EBE-ED27-31EAA348F64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4100" y="14516101"/>
          <a:ext cx="6299200" cy="3073399"/>
        </a:xfrm>
        <a:prstGeom prst="rect">
          <a:avLst/>
        </a:prstGeom>
        <a:noFill/>
      </xdr:spPr>
    </xdr:pic>
    <xdr:clientData/>
  </xdr:twoCellAnchor>
  <xdr:twoCellAnchor editAs="oneCell">
    <xdr:from>
      <xdr:col>0</xdr:col>
      <xdr:colOff>330199</xdr:colOff>
      <xdr:row>97</xdr:row>
      <xdr:rowOff>38100</xdr:rowOff>
    </xdr:from>
    <xdr:to>
      <xdr:col>6</xdr:col>
      <xdr:colOff>730630</xdr:colOff>
      <xdr:row>125</xdr:row>
      <xdr:rowOff>114300</xdr:rowOff>
    </xdr:to>
    <xdr:pic>
      <xdr:nvPicPr>
        <xdr:cNvPr id="7" name="Picture 6">
          <a:extLst>
            <a:ext uri="{FF2B5EF4-FFF2-40B4-BE49-F238E27FC236}">
              <a16:creationId xmlns:a16="http://schemas.microsoft.com/office/drawing/2014/main" id="{5B9E29FA-AA55-2CB5-A613-AA1DF4E627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0199" y="21005800"/>
          <a:ext cx="7817231" cy="4699000"/>
        </a:xfrm>
        <a:prstGeom prst="rect">
          <a:avLst/>
        </a:prstGeom>
        <a:noFill/>
      </xdr:spPr>
    </xdr:pic>
    <xdr:clientData/>
  </xdr:twoCellAnchor>
  <xdr:twoCellAnchor editAs="oneCell">
    <xdr:from>
      <xdr:col>6</xdr:col>
      <xdr:colOff>711199</xdr:colOff>
      <xdr:row>97</xdr:row>
      <xdr:rowOff>50800</xdr:rowOff>
    </xdr:from>
    <xdr:to>
      <xdr:col>17</xdr:col>
      <xdr:colOff>1</xdr:colOff>
      <xdr:row>125</xdr:row>
      <xdr:rowOff>100054</xdr:rowOff>
    </xdr:to>
    <xdr:pic>
      <xdr:nvPicPr>
        <xdr:cNvPr id="8" name="Picture 7">
          <a:extLst>
            <a:ext uri="{FF2B5EF4-FFF2-40B4-BE49-F238E27FC236}">
              <a16:creationId xmlns:a16="http://schemas.microsoft.com/office/drawing/2014/main" id="{2D36AD18-BD26-E625-7014-2D9F3D9301F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27999" y="21018500"/>
          <a:ext cx="7772402" cy="4672054"/>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63500</xdr:colOff>
      <xdr:row>6</xdr:row>
      <xdr:rowOff>88900</xdr:rowOff>
    </xdr:from>
    <xdr:to>
      <xdr:col>19</xdr:col>
      <xdr:colOff>304800</xdr:colOff>
      <xdr:row>24</xdr:row>
      <xdr:rowOff>0</xdr:rowOff>
    </xdr:to>
    <xdr:graphicFrame macro="">
      <xdr:nvGraphicFramePr>
        <xdr:cNvPr id="2" name="Chart 4">
          <a:extLst>
            <a:ext uri="{FF2B5EF4-FFF2-40B4-BE49-F238E27FC236}">
              <a16:creationId xmlns:a16="http://schemas.microsoft.com/office/drawing/2014/main" id="{DBEDF7FB-5FDA-F24E-83FB-1EA04261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44839</xdr:colOff>
      <xdr:row>52</xdr:row>
      <xdr:rowOff>14125</xdr:rowOff>
    </xdr:from>
    <xdr:to>
      <xdr:col>17</xdr:col>
      <xdr:colOff>254000</xdr:colOff>
      <xdr:row>73</xdr:row>
      <xdr:rowOff>50800</xdr:rowOff>
    </xdr:to>
    <xdr:graphicFrame macro="">
      <xdr:nvGraphicFramePr>
        <xdr:cNvPr id="3" name="Chart 4">
          <a:extLst>
            <a:ext uri="{FF2B5EF4-FFF2-40B4-BE49-F238E27FC236}">
              <a16:creationId xmlns:a16="http://schemas.microsoft.com/office/drawing/2014/main" id="{75138209-95D4-1240-AB14-3B3B9570F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0.19775</cdr:x>
      <cdr:y>0.41174</cdr:y>
    </cdr:from>
    <cdr:to>
      <cdr:x>0.31124</cdr:x>
      <cdr:y>0.62674</cdr:y>
    </cdr:to>
    <cdr:sp macro="" textlink="">
      <cdr:nvSpPr>
        <cdr:cNvPr id="2" name="TextBox 1">
          <a:extLst xmlns:a="http://schemas.openxmlformats.org/drawingml/2006/main">
            <a:ext uri="{FF2B5EF4-FFF2-40B4-BE49-F238E27FC236}">
              <a16:creationId xmlns:a16="http://schemas.microsoft.com/office/drawing/2014/main" id="{7FF9C613-0FA7-1F47-B971-53803230B95A}"/>
            </a:ext>
          </a:extLst>
        </cdr:cNvPr>
        <cdr:cNvSpPr txBox="1"/>
      </cdr:nvSpPr>
      <cdr:spPr>
        <a:xfrm xmlns:a="http://schemas.openxmlformats.org/drawingml/2006/main">
          <a:off x="1593461" y="1751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0.14501</cdr:x>
      <cdr:y>0.14748</cdr:y>
    </cdr:from>
    <cdr:to>
      <cdr:x>0.50195</cdr:x>
      <cdr:y>0.3527</cdr:y>
    </cdr:to>
    <cdr:sp macro="" textlink="">
      <cdr:nvSpPr>
        <cdr:cNvPr id="3" name="TextBox 2">
          <a:extLst xmlns:a="http://schemas.openxmlformats.org/drawingml/2006/main">
            <a:ext uri="{FF2B5EF4-FFF2-40B4-BE49-F238E27FC236}">
              <a16:creationId xmlns:a16="http://schemas.microsoft.com/office/drawing/2014/main" id="{F853253D-C3FD-5644-90C4-03AD0DDE1E7A}"/>
            </a:ext>
          </a:extLst>
        </cdr:cNvPr>
        <cdr:cNvSpPr txBox="1"/>
      </cdr:nvSpPr>
      <cdr:spPr>
        <a:xfrm xmlns:a="http://schemas.openxmlformats.org/drawingml/2006/main">
          <a:off x="1168437" y="572919"/>
          <a:ext cx="2876137" cy="79725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horzOverflow="clip" wrap="square" rtlCol="0">
          <a:noAutofit/>
        </a:bodyPr>
        <a:lstStyle xmlns:a="http://schemas.openxmlformats.org/drawingml/2006/main"/>
        <a:p xmlns:a="http://schemas.openxmlformats.org/drawingml/2006/main">
          <a:r>
            <a:rPr lang="en-US" sz="1100"/>
            <a:t>In FY 2020</a:t>
          </a:r>
          <a:r>
            <a:rPr lang="en-US" sz="1100" baseline="0"/>
            <a:t> and FY 2022 </a:t>
          </a:r>
          <a:r>
            <a:rPr lang="en-US" sz="1100"/>
            <a:t> Earthdata website has gone through significant restructure and some of pages have been deleted. This reduced number of pages tag as such lower numbers. </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analytics.google.com/analytics/web/" TargetMode="External"/><Relationship Id="rId1" Type="http://schemas.openxmlformats.org/officeDocument/2006/relationships/hyperlink" Target="https://analytics.google.com/analytics/web/"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FD85-4B08-3E44-9E09-FC4CC4D63841}">
  <sheetPr>
    <tabColor theme="0"/>
  </sheetPr>
  <dimension ref="A1:C7"/>
  <sheetViews>
    <sheetView zoomScaleNormal="100" workbookViewId="0">
      <selection activeCell="A3" sqref="A3"/>
    </sheetView>
  </sheetViews>
  <sheetFormatPr baseColWidth="10" defaultColWidth="11.5" defaultRowHeight="13"/>
  <cols>
    <col min="1" max="1" width="122.6640625" customWidth="1"/>
    <col min="2" max="2" width="8.1640625" customWidth="1"/>
    <col min="3" max="3" width="0.1640625" hidden="1" customWidth="1"/>
  </cols>
  <sheetData>
    <row r="1" spans="1:1" ht="272">
      <c r="A1" s="102" t="s">
        <v>158</v>
      </c>
    </row>
    <row r="2" spans="1:1">
      <c r="A2" s="103"/>
    </row>
    <row r="3" spans="1:1" s="105" customFormat="1" ht="134" customHeight="1">
      <c r="A3" s="104" t="s">
        <v>178</v>
      </c>
    </row>
    <row r="4" spans="1:1" ht="27" customHeight="1">
      <c r="A4" s="106" t="s">
        <v>137</v>
      </c>
    </row>
    <row r="7" spans="1:1">
      <c r="A7" s="107"/>
    </row>
  </sheetData>
  <pageMargins left="0.75" right="0.75" top="1" bottom="1" header="0.5" footer="0.5"/>
  <pageSetup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5CDB-3D93-714A-B78C-88C37879C90E}">
  <sheetPr>
    <tabColor theme="0"/>
  </sheetPr>
  <dimension ref="A1:AA269"/>
  <sheetViews>
    <sheetView tabSelected="1" topLeftCell="A25" workbookViewId="0">
      <selection activeCell="V74" sqref="V74"/>
    </sheetView>
  </sheetViews>
  <sheetFormatPr baseColWidth="10" defaultColWidth="9.1640625" defaultRowHeight="13"/>
  <cols>
    <col min="1" max="1" width="13.33203125" style="3" customWidth="1"/>
    <col min="2" max="5" width="15.6640625" style="3" customWidth="1"/>
    <col min="6" max="6" width="16.6640625" style="3" customWidth="1"/>
    <col min="7" max="7" width="2.6640625" style="3" customWidth="1"/>
    <col min="8" max="8" width="2.1640625" style="3" customWidth="1"/>
    <col min="9" max="9" width="2.1640625" style="40" customWidth="1"/>
    <col min="10" max="10" width="12.6640625" style="3" customWidth="1"/>
    <col min="11" max="11" width="13.83203125" style="3" customWidth="1"/>
    <col min="12" max="12" width="13.33203125" style="3" customWidth="1"/>
    <col min="13" max="13" width="14.33203125" style="3" customWidth="1"/>
    <col min="14" max="14" width="14.5" style="3" customWidth="1"/>
    <col min="15" max="15" width="16" style="3" customWidth="1"/>
    <col min="16" max="16384" width="9.1640625" style="3"/>
  </cols>
  <sheetData>
    <row r="1" spans="1:11" ht="79" customHeight="1">
      <c r="A1" s="167" t="s">
        <v>149</v>
      </c>
      <c r="B1" s="167"/>
      <c r="C1" s="167"/>
      <c r="D1" s="167"/>
      <c r="E1" s="167"/>
      <c r="F1" s="167"/>
      <c r="G1" s="167"/>
      <c r="H1" s="167"/>
      <c r="I1" s="167"/>
      <c r="J1" s="167"/>
      <c r="K1" s="167"/>
    </row>
    <row r="2" spans="1:11" ht="44" customHeight="1">
      <c r="A2" s="142"/>
      <c r="B2" s="142"/>
      <c r="C2" s="142"/>
      <c r="D2" s="142"/>
      <c r="E2" s="142"/>
      <c r="F2" s="142"/>
      <c r="G2" s="142"/>
      <c r="H2" s="142"/>
      <c r="I2" s="142"/>
      <c r="J2" s="142"/>
      <c r="K2" s="142"/>
    </row>
    <row r="3" spans="1:11" ht="44" customHeight="1">
      <c r="A3" s="160"/>
      <c r="B3" s="179" t="s">
        <v>175</v>
      </c>
      <c r="C3" s="179"/>
      <c r="D3" s="179"/>
      <c r="E3" s="179"/>
      <c r="F3" s="63"/>
      <c r="G3" s="142"/>
      <c r="H3" s="142"/>
      <c r="I3" s="142"/>
      <c r="J3" s="142"/>
      <c r="K3" s="142"/>
    </row>
    <row r="4" spans="1:11" ht="40" customHeight="1">
      <c r="A4" s="69" t="s">
        <v>0</v>
      </c>
      <c r="B4" s="70" t="s">
        <v>132</v>
      </c>
      <c r="C4" s="70" t="s">
        <v>2</v>
      </c>
      <c r="D4" s="70" t="s">
        <v>3</v>
      </c>
      <c r="E4" s="145" t="s">
        <v>145</v>
      </c>
      <c r="F4" s="72" t="s">
        <v>177</v>
      </c>
      <c r="G4" s="154"/>
      <c r="H4" s="67"/>
      <c r="I4" s="154"/>
      <c r="J4" s="154"/>
      <c r="K4" s="154"/>
    </row>
    <row r="5" spans="1:11" ht="13" customHeight="1">
      <c r="A5" s="161" t="s">
        <v>6</v>
      </c>
      <c r="B5" s="162">
        <v>33263</v>
      </c>
      <c r="C5" s="162">
        <v>420619</v>
      </c>
      <c r="D5" s="163">
        <v>45234</v>
      </c>
      <c r="E5" s="162"/>
      <c r="F5" s="164">
        <v>19326</v>
      </c>
      <c r="G5" s="154"/>
      <c r="H5" s="67"/>
      <c r="I5" s="154"/>
      <c r="J5" s="154"/>
      <c r="K5" s="154"/>
    </row>
    <row r="6" spans="1:11" ht="15" customHeight="1">
      <c r="A6" s="165" t="s">
        <v>7</v>
      </c>
      <c r="B6" s="162">
        <v>549537</v>
      </c>
      <c r="C6" s="162">
        <v>1537653</v>
      </c>
      <c r="D6" s="162">
        <v>285333</v>
      </c>
      <c r="E6" s="162"/>
      <c r="F6" s="164">
        <v>134058</v>
      </c>
      <c r="G6" s="154"/>
      <c r="H6" s="67"/>
      <c r="I6" s="154"/>
      <c r="J6" s="154"/>
      <c r="K6" s="154"/>
    </row>
    <row r="7" spans="1:11" ht="14" customHeight="1">
      <c r="A7" s="165" t="s">
        <v>8</v>
      </c>
      <c r="B7" s="162">
        <v>100671</v>
      </c>
      <c r="C7" s="162">
        <v>2271751</v>
      </c>
      <c r="D7" s="162">
        <v>60258</v>
      </c>
      <c r="E7" s="162"/>
      <c r="F7" s="164">
        <v>33381</v>
      </c>
      <c r="G7" s="154"/>
      <c r="H7" s="67"/>
      <c r="I7" s="154"/>
      <c r="J7" s="154"/>
      <c r="K7" s="154"/>
    </row>
    <row r="8" spans="1:11" ht="20">
      <c r="A8" s="165" t="s">
        <v>9</v>
      </c>
      <c r="B8" s="162">
        <v>276024</v>
      </c>
      <c r="C8" s="162">
        <v>1606374</v>
      </c>
      <c r="D8" s="162">
        <v>157952</v>
      </c>
      <c r="E8" s="162"/>
      <c r="F8" s="164">
        <v>91415</v>
      </c>
      <c r="G8" s="154"/>
      <c r="H8" s="67"/>
      <c r="I8" s="154"/>
      <c r="J8" s="154"/>
      <c r="K8" s="154"/>
    </row>
    <row r="9" spans="1:11" ht="15" customHeight="1">
      <c r="A9" s="165" t="s">
        <v>10</v>
      </c>
      <c r="B9" s="162">
        <v>16737</v>
      </c>
      <c r="C9" s="162">
        <v>283146</v>
      </c>
      <c r="D9" s="162">
        <v>15483</v>
      </c>
      <c r="E9" s="162"/>
      <c r="F9" s="164">
        <v>6543</v>
      </c>
      <c r="G9" s="154"/>
      <c r="H9" s="67"/>
      <c r="I9" s="154"/>
      <c r="J9" s="154"/>
      <c r="K9" s="154"/>
    </row>
    <row r="10" spans="1:11" ht="20">
      <c r="A10" s="165" t="s">
        <v>11</v>
      </c>
      <c r="B10" s="163">
        <v>161535</v>
      </c>
      <c r="C10" s="163">
        <v>1014846</v>
      </c>
      <c r="D10" s="163">
        <v>109773</v>
      </c>
      <c r="E10" s="163"/>
      <c r="F10" s="164">
        <v>51073</v>
      </c>
      <c r="G10" s="154"/>
      <c r="H10" s="67"/>
      <c r="I10" s="154"/>
      <c r="J10" s="154"/>
      <c r="K10" s="154"/>
    </row>
    <row r="11" spans="1:11" ht="20">
      <c r="A11" s="165" t="s">
        <v>117</v>
      </c>
      <c r="B11" s="162">
        <v>216175</v>
      </c>
      <c r="C11" s="162">
        <v>1853769</v>
      </c>
      <c r="D11" s="162">
        <v>93361</v>
      </c>
      <c r="E11" s="162"/>
      <c r="F11" s="164">
        <v>60005</v>
      </c>
      <c r="G11" s="154"/>
      <c r="H11" s="67"/>
      <c r="I11" s="154"/>
      <c r="J11" s="154"/>
      <c r="K11" s="154"/>
    </row>
    <row r="12" spans="1:11" ht="20">
      <c r="A12" s="165" t="s">
        <v>12</v>
      </c>
      <c r="B12" s="162">
        <v>539695</v>
      </c>
      <c r="C12" s="162">
        <v>2291514</v>
      </c>
      <c r="D12" s="162">
        <v>303277</v>
      </c>
      <c r="E12" s="162"/>
      <c r="F12" s="164">
        <v>100370</v>
      </c>
      <c r="G12" s="154"/>
      <c r="H12" s="67"/>
      <c r="I12" s="154"/>
      <c r="J12" s="154"/>
      <c r="K12" s="154"/>
    </row>
    <row r="13" spans="1:11" ht="20">
      <c r="A13" s="165" t="s">
        <v>118</v>
      </c>
      <c r="B13" s="162">
        <v>135507</v>
      </c>
      <c r="C13" s="162">
        <v>2017371</v>
      </c>
      <c r="D13" s="162">
        <v>91821</v>
      </c>
      <c r="E13" s="162"/>
      <c r="F13" s="164">
        <v>53288</v>
      </c>
      <c r="G13" s="154"/>
      <c r="H13" s="67"/>
      <c r="I13" s="154"/>
      <c r="J13" s="154"/>
      <c r="K13" s="154"/>
    </row>
    <row r="14" spans="1:11" ht="20">
      <c r="A14" s="165" t="s">
        <v>13</v>
      </c>
      <c r="B14" s="162">
        <v>69775</v>
      </c>
      <c r="C14" s="162">
        <v>424965</v>
      </c>
      <c r="D14" s="162">
        <v>56168</v>
      </c>
      <c r="E14" s="162"/>
      <c r="F14" s="164">
        <v>22585</v>
      </c>
      <c r="G14" s="154"/>
      <c r="H14" s="67"/>
      <c r="I14" s="154"/>
      <c r="J14" s="154"/>
      <c r="K14" s="154"/>
    </row>
    <row r="15" spans="1:11" ht="20">
      <c r="A15" s="165" t="s">
        <v>14</v>
      </c>
      <c r="B15" s="162">
        <v>45760</v>
      </c>
      <c r="C15" s="162">
        <v>282108</v>
      </c>
      <c r="D15" s="162">
        <v>36555</v>
      </c>
      <c r="E15" s="162"/>
      <c r="F15" s="164">
        <v>19551</v>
      </c>
      <c r="G15" s="154"/>
      <c r="H15" s="67"/>
      <c r="I15" s="154"/>
      <c r="J15" s="154"/>
      <c r="K15" s="154"/>
    </row>
    <row r="16" spans="1:11" ht="20">
      <c r="A16" s="165" t="s">
        <v>15</v>
      </c>
      <c r="B16" s="162">
        <v>134251</v>
      </c>
      <c r="C16" s="162">
        <v>1172964</v>
      </c>
      <c r="D16" s="163">
        <v>104694</v>
      </c>
      <c r="E16" s="162"/>
      <c r="F16" s="164">
        <v>32115</v>
      </c>
      <c r="G16" s="154"/>
      <c r="H16" s="67"/>
      <c r="I16" s="154"/>
      <c r="J16" s="154"/>
      <c r="K16" s="154"/>
    </row>
    <row r="17" spans="1:15" ht="20">
      <c r="A17" s="159" t="s">
        <v>77</v>
      </c>
      <c r="B17" s="79">
        <f>SUM(B5:B16)</f>
        <v>2278930</v>
      </c>
      <c r="C17" s="79">
        <f t="shared" ref="C17:F17" si="0">SUM(C5:C16)</f>
        <v>15177080</v>
      </c>
      <c r="D17" s="79">
        <f t="shared" si="0"/>
        <v>1359909</v>
      </c>
      <c r="E17" s="79">
        <f t="shared" si="0"/>
        <v>0</v>
      </c>
      <c r="F17" s="79">
        <f t="shared" si="0"/>
        <v>623710</v>
      </c>
      <c r="G17" s="154"/>
      <c r="H17" s="67"/>
      <c r="I17" s="154"/>
      <c r="J17" s="154"/>
      <c r="K17" s="154"/>
    </row>
    <row r="18" spans="1:15" ht="20">
      <c r="A18" s="142"/>
      <c r="B18" s="142"/>
      <c r="C18" s="142"/>
      <c r="D18" s="142"/>
      <c r="E18" s="142"/>
      <c r="F18" s="142"/>
      <c r="G18" s="154"/>
      <c r="H18" s="67"/>
      <c r="I18" s="154"/>
      <c r="J18" s="154"/>
      <c r="K18" s="154"/>
    </row>
    <row r="19" spans="1:15" ht="20">
      <c r="A19" s="154"/>
      <c r="B19" s="154"/>
      <c r="C19" s="154"/>
      <c r="D19" s="154"/>
      <c r="E19" s="154"/>
      <c r="F19" s="154"/>
      <c r="G19" s="154"/>
      <c r="H19" s="67"/>
      <c r="I19" s="154"/>
      <c r="J19" s="154"/>
      <c r="K19" s="154"/>
    </row>
    <row r="20" spans="1:15" ht="20">
      <c r="A20" s="154"/>
      <c r="B20" s="179" t="s">
        <v>157</v>
      </c>
      <c r="C20" s="179"/>
      <c r="D20" s="179"/>
      <c r="E20" s="179"/>
      <c r="F20" s="63"/>
      <c r="G20" s="154"/>
      <c r="H20" s="67"/>
      <c r="I20" s="154"/>
      <c r="J20" s="154"/>
      <c r="K20" s="154"/>
    </row>
    <row r="21" spans="1:15" ht="31" customHeight="1">
      <c r="A21" s="69" t="s">
        <v>0</v>
      </c>
      <c r="B21" s="70" t="s">
        <v>132</v>
      </c>
      <c r="C21" s="70" t="s">
        <v>2</v>
      </c>
      <c r="D21" s="70" t="s">
        <v>3</v>
      </c>
      <c r="E21" s="145" t="s">
        <v>145</v>
      </c>
      <c r="F21" s="72" t="s">
        <v>176</v>
      </c>
      <c r="G21" s="142"/>
      <c r="H21" s="67"/>
      <c r="I21" s="142"/>
      <c r="J21" s="142"/>
      <c r="K21" s="142"/>
    </row>
    <row r="22" spans="1:15" ht="35" customHeight="1">
      <c r="A22" s="9" t="s">
        <v>6</v>
      </c>
      <c r="B22" s="10">
        <v>33355</v>
      </c>
      <c r="C22" s="10">
        <v>340844</v>
      </c>
      <c r="D22" s="12">
        <v>46561</v>
      </c>
      <c r="E22" s="10"/>
      <c r="F22" s="48">
        <v>21942</v>
      </c>
      <c r="G22" s="63"/>
      <c r="H22" s="67"/>
      <c r="I22" s="68"/>
      <c r="J22"/>
      <c r="K22"/>
      <c r="L22"/>
      <c r="M22"/>
      <c r="N22"/>
      <c r="O22"/>
    </row>
    <row r="23" spans="1:15" ht="21" customHeight="1">
      <c r="A23" s="11" t="s">
        <v>7</v>
      </c>
      <c r="B23" s="10">
        <v>480179</v>
      </c>
      <c r="C23" s="10">
        <v>1230269</v>
      </c>
      <c r="D23" s="10">
        <v>264171</v>
      </c>
      <c r="E23" s="10"/>
      <c r="F23" s="48">
        <v>124568</v>
      </c>
      <c r="G23" s="73"/>
      <c r="H23" s="74"/>
      <c r="I23" s="75"/>
      <c r="J23"/>
      <c r="K23"/>
      <c r="L23"/>
      <c r="M23"/>
      <c r="N23"/>
      <c r="O23"/>
    </row>
    <row r="24" spans="1:15">
      <c r="A24" s="11" t="s">
        <v>8</v>
      </c>
      <c r="B24" s="10">
        <v>97015</v>
      </c>
      <c r="C24" s="10">
        <v>1921102</v>
      </c>
      <c r="D24" s="10">
        <v>57182</v>
      </c>
      <c r="E24" s="10"/>
      <c r="F24" s="48">
        <v>30378</v>
      </c>
      <c r="G24" s="76"/>
      <c r="H24" s="74"/>
      <c r="I24" s="75"/>
      <c r="J24"/>
      <c r="K24"/>
      <c r="L24"/>
      <c r="M24"/>
      <c r="N24"/>
      <c r="O24"/>
    </row>
    <row r="25" spans="1:15">
      <c r="A25" s="11" t="s">
        <v>9</v>
      </c>
      <c r="B25" s="10">
        <v>274957</v>
      </c>
      <c r="C25" s="10">
        <v>1488512</v>
      </c>
      <c r="D25" s="10">
        <v>149257</v>
      </c>
      <c r="E25" s="10"/>
      <c r="F25" s="48">
        <v>91942</v>
      </c>
      <c r="G25" s="76"/>
      <c r="H25" s="74"/>
      <c r="I25" s="75"/>
      <c r="J25"/>
      <c r="K25"/>
      <c r="L25"/>
      <c r="M25"/>
      <c r="N25"/>
      <c r="O25"/>
    </row>
    <row r="26" spans="1:15">
      <c r="A26" s="11" t="s">
        <v>10</v>
      </c>
      <c r="B26" s="10">
        <v>16453</v>
      </c>
      <c r="C26" s="10">
        <v>205823</v>
      </c>
      <c r="D26" s="10">
        <v>15085</v>
      </c>
      <c r="E26" s="10"/>
      <c r="F26" s="48">
        <v>6818</v>
      </c>
      <c r="G26" s="77"/>
      <c r="H26" s="74"/>
      <c r="I26" s="75"/>
      <c r="J26"/>
      <c r="K26"/>
      <c r="L26"/>
      <c r="M26"/>
      <c r="N26"/>
      <c r="O26"/>
    </row>
    <row r="27" spans="1:15">
      <c r="A27" s="11" t="s">
        <v>11</v>
      </c>
      <c r="B27" s="12">
        <v>184383</v>
      </c>
      <c r="C27" s="12">
        <v>1298463</v>
      </c>
      <c r="D27" s="12">
        <v>124215</v>
      </c>
      <c r="E27" s="12"/>
      <c r="F27" s="48">
        <v>59916</v>
      </c>
      <c r="G27" s="76"/>
      <c r="H27" s="74"/>
      <c r="I27" s="75"/>
      <c r="J27"/>
      <c r="K27"/>
      <c r="L27"/>
      <c r="M27"/>
      <c r="N27"/>
      <c r="O27"/>
    </row>
    <row r="28" spans="1:15">
      <c r="A28" s="11" t="s">
        <v>117</v>
      </c>
      <c r="B28" s="10">
        <v>233162</v>
      </c>
      <c r="C28" s="10">
        <v>1894087</v>
      </c>
      <c r="D28" s="10">
        <v>98112</v>
      </c>
      <c r="E28" s="10"/>
      <c r="F28" s="48">
        <v>61680</v>
      </c>
      <c r="G28" s="76"/>
      <c r="H28" s="74"/>
      <c r="I28" s="75"/>
      <c r="J28"/>
      <c r="K28"/>
      <c r="L28"/>
      <c r="M28"/>
      <c r="N28"/>
      <c r="O28"/>
    </row>
    <row r="29" spans="1:15">
      <c r="A29" s="11" t="s">
        <v>12</v>
      </c>
      <c r="B29" s="10">
        <v>669496</v>
      </c>
      <c r="C29" s="10">
        <v>2872296</v>
      </c>
      <c r="D29" s="10">
        <v>377853</v>
      </c>
      <c r="E29" s="10"/>
      <c r="F29" s="48">
        <v>119429</v>
      </c>
      <c r="G29" s="77"/>
      <c r="H29" s="74"/>
      <c r="I29" s="75"/>
      <c r="J29"/>
      <c r="K29"/>
      <c r="L29"/>
      <c r="M29"/>
      <c r="N29"/>
      <c r="O29"/>
    </row>
    <row r="30" spans="1:15">
      <c r="A30" s="11" t="s">
        <v>118</v>
      </c>
      <c r="B30" s="10">
        <v>133631</v>
      </c>
      <c r="C30" s="10">
        <v>2113562</v>
      </c>
      <c r="D30" s="10">
        <v>87690</v>
      </c>
      <c r="E30" s="10"/>
      <c r="F30" s="48">
        <v>51044</v>
      </c>
      <c r="G30" s="76"/>
      <c r="H30" s="74"/>
      <c r="I30" s="75"/>
      <c r="J30"/>
      <c r="K30"/>
      <c r="L30"/>
      <c r="M30"/>
      <c r="N30"/>
      <c r="O30"/>
    </row>
    <row r="31" spans="1:15">
      <c r="A31" s="11" t="s">
        <v>13</v>
      </c>
      <c r="B31" s="10">
        <v>68344</v>
      </c>
      <c r="C31" s="10">
        <v>460733</v>
      </c>
      <c r="D31" s="10">
        <v>54403</v>
      </c>
      <c r="E31" s="10"/>
      <c r="F31" s="48">
        <v>21932</v>
      </c>
      <c r="G31" s="76"/>
      <c r="H31" s="74"/>
      <c r="I31" s="75"/>
      <c r="J31"/>
      <c r="K31"/>
      <c r="L31"/>
      <c r="M31"/>
      <c r="N31"/>
      <c r="O31"/>
    </row>
    <row r="32" spans="1:15">
      <c r="A32" s="11" t="s">
        <v>14</v>
      </c>
      <c r="B32" s="10">
        <v>52948</v>
      </c>
      <c r="C32" s="10">
        <v>359113</v>
      </c>
      <c r="D32" s="10">
        <v>48161</v>
      </c>
      <c r="E32" s="10"/>
      <c r="F32" s="48">
        <v>20214</v>
      </c>
      <c r="G32" s="76"/>
      <c r="H32" s="74"/>
      <c r="I32" s="75"/>
      <c r="J32"/>
      <c r="K32"/>
      <c r="L32"/>
      <c r="M32"/>
      <c r="N32"/>
      <c r="O32"/>
    </row>
    <row r="33" spans="1:15">
      <c r="A33" s="11" t="s">
        <v>15</v>
      </c>
      <c r="B33" s="10">
        <v>136290</v>
      </c>
      <c r="C33" s="10">
        <v>1208305</v>
      </c>
      <c r="D33" s="12">
        <v>106416</v>
      </c>
      <c r="E33" s="10"/>
      <c r="F33" s="48">
        <v>32566</v>
      </c>
      <c r="G33" s="76"/>
      <c r="H33" s="74"/>
      <c r="I33" s="75"/>
      <c r="J33"/>
      <c r="K33"/>
      <c r="L33"/>
      <c r="M33"/>
      <c r="N33"/>
      <c r="O33"/>
    </row>
    <row r="34" spans="1:15" ht="14">
      <c r="A34" s="153" t="s">
        <v>77</v>
      </c>
      <c r="B34" s="79">
        <f>SUM(B22:B33)</f>
        <v>2380213</v>
      </c>
      <c r="C34" s="79">
        <f>SUM(C22:C33)</f>
        <v>15393109</v>
      </c>
      <c r="D34" s="79">
        <f>SUM(D22:D33)</f>
        <v>1429106</v>
      </c>
      <c r="E34" s="79">
        <f>SUM(E22:E33)</f>
        <v>0</v>
      </c>
      <c r="F34" s="79">
        <f>SUM(F22:F33)</f>
        <v>642429</v>
      </c>
      <c r="G34" s="76"/>
      <c r="H34" s="74"/>
      <c r="I34" s="75"/>
      <c r="J34"/>
      <c r="K34"/>
      <c r="L34"/>
      <c r="M34"/>
      <c r="N34"/>
      <c r="O34"/>
    </row>
    <row r="35" spans="1:15" ht="20">
      <c r="A35" s="142"/>
      <c r="B35" s="179" t="s">
        <v>143</v>
      </c>
      <c r="C35" s="179"/>
      <c r="D35" s="179"/>
      <c r="E35" s="179"/>
      <c r="F35" s="63"/>
      <c r="G35" s="76"/>
      <c r="H35" s="74"/>
      <c r="I35" s="75"/>
      <c r="J35"/>
      <c r="K35"/>
      <c r="L35"/>
      <c r="M35"/>
      <c r="N35"/>
      <c r="O35"/>
    </row>
    <row r="36" spans="1:15" ht="42">
      <c r="A36" s="69" t="s">
        <v>0</v>
      </c>
      <c r="B36" s="70" t="s">
        <v>132</v>
      </c>
      <c r="C36" s="70" t="s">
        <v>2</v>
      </c>
      <c r="D36" s="70" t="s">
        <v>3</v>
      </c>
      <c r="E36" s="145" t="s">
        <v>145</v>
      </c>
      <c r="F36" s="72" t="s">
        <v>142</v>
      </c>
      <c r="G36" s="79"/>
      <c r="H36" s="74"/>
      <c r="I36" s="75"/>
      <c r="J36"/>
      <c r="K36"/>
      <c r="L36"/>
      <c r="M36"/>
      <c r="N36"/>
      <c r="O36"/>
    </row>
    <row r="37" spans="1:15">
      <c r="A37" s="9" t="s">
        <v>6</v>
      </c>
      <c r="B37" s="10">
        <v>37605</v>
      </c>
      <c r="C37" s="10">
        <v>410065</v>
      </c>
      <c r="D37" s="12">
        <v>45480</v>
      </c>
      <c r="E37" s="10"/>
      <c r="F37" s="48">
        <v>20551</v>
      </c>
      <c r="G37" s="79"/>
      <c r="H37" s="74"/>
      <c r="I37" s="75"/>
      <c r="J37"/>
      <c r="K37"/>
      <c r="L37"/>
      <c r="M37"/>
      <c r="N37"/>
      <c r="O37"/>
    </row>
    <row r="38" spans="1:15" ht="18" customHeight="1">
      <c r="A38" s="11" t="s">
        <v>7</v>
      </c>
      <c r="B38" s="10">
        <v>111889</v>
      </c>
      <c r="C38" s="10">
        <v>447092</v>
      </c>
      <c r="D38" s="10">
        <v>102102</v>
      </c>
      <c r="E38" s="10"/>
      <c r="F38" s="48">
        <v>47656</v>
      </c>
      <c r="G38" s="63"/>
      <c r="H38" s="67"/>
      <c r="I38" s="68"/>
      <c r="J38" s="63"/>
      <c r="K38" s="179" t="s">
        <v>75</v>
      </c>
      <c r="L38" s="179"/>
      <c r="M38" s="179"/>
      <c r="N38" s="179"/>
    </row>
    <row r="39" spans="1:15" ht="41" customHeight="1">
      <c r="A39" s="11" t="s">
        <v>8</v>
      </c>
      <c r="B39" s="10">
        <v>31492</v>
      </c>
      <c r="C39" s="10">
        <v>245674</v>
      </c>
      <c r="D39" s="10">
        <v>24594</v>
      </c>
      <c r="E39" s="10"/>
      <c r="F39" s="48">
        <v>10796</v>
      </c>
      <c r="G39" s="73"/>
      <c r="H39" s="74"/>
      <c r="I39" s="75"/>
      <c r="J39" s="69" t="s">
        <v>0</v>
      </c>
      <c r="K39" s="70" t="s">
        <v>1</v>
      </c>
      <c r="L39" s="70" t="s">
        <v>2</v>
      </c>
      <c r="M39" s="70" t="s">
        <v>3</v>
      </c>
      <c r="N39" s="71" t="s">
        <v>4</v>
      </c>
      <c r="O39" s="72" t="s">
        <v>78</v>
      </c>
    </row>
    <row r="40" spans="1:15">
      <c r="A40" s="11" t="s">
        <v>9</v>
      </c>
      <c r="B40" s="10">
        <v>248102</v>
      </c>
      <c r="C40" s="10">
        <v>1270592</v>
      </c>
      <c r="D40" s="10">
        <v>140161</v>
      </c>
      <c r="E40" s="10"/>
      <c r="F40" s="48">
        <v>83369</v>
      </c>
      <c r="G40" s="76"/>
      <c r="H40" s="74"/>
      <c r="I40" s="75"/>
      <c r="J40" s="9" t="s">
        <v>6</v>
      </c>
      <c r="K40" s="10">
        <v>47666</v>
      </c>
      <c r="L40" s="10">
        <v>556331</v>
      </c>
      <c r="M40" s="12">
        <v>45365</v>
      </c>
      <c r="N40" s="10"/>
      <c r="O40" s="10">
        <v>18319</v>
      </c>
    </row>
    <row r="41" spans="1:15">
      <c r="A41" s="11" t="s">
        <v>10</v>
      </c>
      <c r="B41" s="10">
        <v>14333</v>
      </c>
      <c r="C41" s="10">
        <v>194039</v>
      </c>
      <c r="D41" s="10">
        <v>14343</v>
      </c>
      <c r="E41" s="10"/>
      <c r="F41" s="48">
        <v>6106</v>
      </c>
      <c r="G41" s="76"/>
      <c r="H41" s="74"/>
      <c r="I41" s="75"/>
      <c r="J41" s="11" t="s">
        <v>7</v>
      </c>
      <c r="K41" s="10">
        <v>227634</v>
      </c>
      <c r="L41" s="10">
        <v>831919</v>
      </c>
      <c r="M41" s="10">
        <v>134217</v>
      </c>
      <c r="N41" s="10"/>
      <c r="O41" s="10">
        <v>75860</v>
      </c>
    </row>
    <row r="42" spans="1:15">
      <c r="A42" s="11" t="s">
        <v>11</v>
      </c>
      <c r="B42" s="12">
        <v>175741</v>
      </c>
      <c r="C42" s="12">
        <v>1274426</v>
      </c>
      <c r="D42" s="12">
        <v>122443</v>
      </c>
      <c r="E42" s="12"/>
      <c r="F42" s="48">
        <v>58487</v>
      </c>
      <c r="G42" s="77"/>
      <c r="H42" s="74"/>
      <c r="I42" s="75"/>
      <c r="J42" s="11" t="s">
        <v>8</v>
      </c>
      <c r="K42" s="10">
        <v>27289</v>
      </c>
      <c r="L42" s="10">
        <v>157841</v>
      </c>
      <c r="M42" s="10">
        <v>20405</v>
      </c>
      <c r="N42" s="10"/>
      <c r="O42" s="12">
        <v>8441</v>
      </c>
    </row>
    <row r="43" spans="1:15">
      <c r="A43" s="11" t="s">
        <v>117</v>
      </c>
      <c r="B43" s="10">
        <v>179846</v>
      </c>
      <c r="C43" s="10">
        <v>1336270</v>
      </c>
      <c r="D43" s="10">
        <v>82313</v>
      </c>
      <c r="E43" s="10"/>
      <c r="F43" s="48">
        <v>52349</v>
      </c>
      <c r="G43" s="76"/>
      <c r="H43" s="74"/>
      <c r="I43" s="75"/>
      <c r="J43" s="11" t="s">
        <v>9</v>
      </c>
      <c r="K43" s="10">
        <v>135008</v>
      </c>
      <c r="L43" s="10">
        <v>1030437</v>
      </c>
      <c r="M43" s="10">
        <v>85292</v>
      </c>
      <c r="N43" s="10"/>
      <c r="O43" s="10">
        <v>49611</v>
      </c>
    </row>
    <row r="44" spans="1:15">
      <c r="A44" s="11" t="s">
        <v>12</v>
      </c>
      <c r="B44" s="10">
        <v>767413</v>
      </c>
      <c r="C44" s="10">
        <v>3326216</v>
      </c>
      <c r="D44" s="10">
        <v>426051</v>
      </c>
      <c r="E44" s="10"/>
      <c r="F44" s="48">
        <v>131311</v>
      </c>
      <c r="G44" s="76"/>
      <c r="H44" s="74"/>
      <c r="I44" s="75"/>
      <c r="J44" s="11" t="s">
        <v>10</v>
      </c>
      <c r="K44" s="10">
        <v>8500</v>
      </c>
      <c r="L44" s="10">
        <v>77387</v>
      </c>
      <c r="M44" s="10">
        <v>7398</v>
      </c>
      <c r="N44" s="10"/>
      <c r="O44" s="10">
        <v>3349</v>
      </c>
    </row>
    <row r="45" spans="1:15">
      <c r="A45" s="11" t="s">
        <v>118</v>
      </c>
      <c r="B45" s="10">
        <v>108762</v>
      </c>
      <c r="C45" s="10">
        <v>1933043</v>
      </c>
      <c r="D45" s="10">
        <v>64501</v>
      </c>
      <c r="E45" s="10"/>
      <c r="F45" s="48">
        <v>35380</v>
      </c>
      <c r="G45" s="77"/>
      <c r="H45" s="74"/>
      <c r="I45" s="75"/>
      <c r="J45" s="11" t="s">
        <v>11</v>
      </c>
      <c r="K45" s="12">
        <v>217017</v>
      </c>
      <c r="L45" s="12">
        <v>1410082</v>
      </c>
      <c r="M45" s="12">
        <v>152381</v>
      </c>
      <c r="N45" s="12"/>
      <c r="O45" s="12">
        <v>65333</v>
      </c>
    </row>
    <row r="46" spans="1:15">
      <c r="A46" s="11" t="s">
        <v>13</v>
      </c>
      <c r="B46" s="10">
        <v>69470</v>
      </c>
      <c r="C46" s="10">
        <v>614180</v>
      </c>
      <c r="D46" s="10">
        <v>58128</v>
      </c>
      <c r="E46" s="10"/>
      <c r="F46" s="48">
        <v>21821</v>
      </c>
      <c r="G46" s="76"/>
      <c r="H46" s="74"/>
      <c r="I46" s="75"/>
      <c r="J46" s="11" t="s">
        <v>117</v>
      </c>
      <c r="K46" s="10">
        <v>122447</v>
      </c>
      <c r="L46" s="10">
        <v>880907</v>
      </c>
      <c r="M46" s="10">
        <v>62430</v>
      </c>
      <c r="N46" s="10"/>
      <c r="O46" s="10">
        <v>39186</v>
      </c>
    </row>
    <row r="47" spans="1:15">
      <c r="A47" s="11" t="s">
        <v>14</v>
      </c>
      <c r="B47" s="10">
        <v>59354</v>
      </c>
      <c r="C47" s="10">
        <v>397802</v>
      </c>
      <c r="D47" s="10">
        <v>39977</v>
      </c>
      <c r="E47" s="10"/>
      <c r="F47" s="48">
        <v>20141</v>
      </c>
      <c r="G47" s="76"/>
      <c r="H47" s="74"/>
      <c r="I47" s="75"/>
      <c r="J47" s="11" t="s">
        <v>12</v>
      </c>
      <c r="K47" s="10">
        <v>927701</v>
      </c>
      <c r="L47" s="10">
        <v>4242224</v>
      </c>
      <c r="M47" s="10">
        <v>529431</v>
      </c>
      <c r="N47" s="10"/>
      <c r="O47" s="10">
        <v>151554</v>
      </c>
    </row>
    <row r="48" spans="1:15">
      <c r="A48" s="11" t="s">
        <v>15</v>
      </c>
      <c r="B48" s="10">
        <v>132816</v>
      </c>
      <c r="C48" s="10">
        <v>1290401</v>
      </c>
      <c r="D48" s="12">
        <v>107117</v>
      </c>
      <c r="E48" s="10"/>
      <c r="F48" s="48">
        <v>32511</v>
      </c>
      <c r="G48" s="76"/>
      <c r="H48" s="74"/>
      <c r="I48" s="75"/>
      <c r="J48" s="11" t="s">
        <v>13</v>
      </c>
      <c r="K48" s="10">
        <v>61588</v>
      </c>
      <c r="L48" s="10">
        <v>689021</v>
      </c>
      <c r="M48" s="10">
        <v>45672</v>
      </c>
      <c r="N48" s="10"/>
      <c r="O48" s="10">
        <v>18521</v>
      </c>
    </row>
    <row r="49" spans="1:15" ht="14">
      <c r="A49" s="143" t="s">
        <v>77</v>
      </c>
      <c r="B49" s="79">
        <f>SUM(B37:B48)</f>
        <v>1936823</v>
      </c>
      <c r="C49" s="79">
        <f>SUM(C37:C48)</f>
        <v>12739800</v>
      </c>
      <c r="D49" s="79">
        <f>SUM(D37:D48)</f>
        <v>1227210</v>
      </c>
      <c r="E49" s="79">
        <f>SUM(E37:E48)</f>
        <v>0</v>
      </c>
      <c r="F49" s="79">
        <f>SUM(F37:F48)</f>
        <v>520478</v>
      </c>
      <c r="G49" s="76"/>
      <c r="H49" s="74"/>
      <c r="I49" s="75"/>
      <c r="J49" s="11" t="s">
        <v>14</v>
      </c>
      <c r="K49" s="10">
        <v>54854</v>
      </c>
      <c r="L49" s="10">
        <v>358241</v>
      </c>
      <c r="M49" s="10">
        <v>38963</v>
      </c>
      <c r="N49" s="10"/>
      <c r="O49" s="10">
        <v>18340</v>
      </c>
    </row>
    <row r="50" spans="1:15">
      <c r="A50" s="143"/>
      <c r="B50" s="79"/>
      <c r="C50" s="79"/>
      <c r="D50" s="79"/>
      <c r="E50" s="79"/>
      <c r="F50" s="79"/>
      <c r="G50" s="76"/>
      <c r="H50" s="74"/>
      <c r="I50" s="75"/>
      <c r="J50" s="11" t="s">
        <v>15</v>
      </c>
      <c r="K50" s="10">
        <v>116716</v>
      </c>
      <c r="L50" s="10">
        <v>1207528</v>
      </c>
      <c r="M50" s="12">
        <v>92528</v>
      </c>
      <c r="N50" s="10"/>
      <c r="O50" s="10">
        <v>25350</v>
      </c>
    </row>
    <row r="51" spans="1:15" ht="20">
      <c r="A51" s="60"/>
      <c r="B51" s="179" t="s">
        <v>74</v>
      </c>
      <c r="C51" s="179"/>
      <c r="D51" s="179"/>
      <c r="E51" s="179"/>
      <c r="F51" s="63"/>
      <c r="G51" s="79"/>
      <c r="H51" s="74"/>
      <c r="I51" s="75"/>
      <c r="J51" s="78" t="s">
        <v>77</v>
      </c>
      <c r="K51" s="79">
        <f>SUM(K40:K50)</f>
        <v>1946420</v>
      </c>
      <c r="L51" s="79">
        <f>SUM(L40:L50)</f>
        <v>11441918</v>
      </c>
      <c r="M51" s="79">
        <f>SUM(M40:M50)</f>
        <v>1214082</v>
      </c>
      <c r="N51" s="79">
        <f>SUM(N40:N50)</f>
        <v>0</v>
      </c>
      <c r="O51" s="79">
        <f>SUM(O40:O50)</f>
        <v>473864</v>
      </c>
    </row>
    <row r="52" spans="1:15" ht="42">
      <c r="A52" s="69" t="s">
        <v>0</v>
      </c>
      <c r="B52" s="70" t="s">
        <v>1</v>
      </c>
      <c r="C52" s="70" t="s">
        <v>2</v>
      </c>
      <c r="D52" s="70" t="s">
        <v>3</v>
      </c>
      <c r="E52" s="71" t="s">
        <v>4</v>
      </c>
      <c r="F52" s="72" t="s">
        <v>78</v>
      </c>
      <c r="G52" s="60"/>
      <c r="H52" s="74"/>
      <c r="I52" s="75"/>
      <c r="J52" s="60"/>
      <c r="K52" s="60"/>
    </row>
    <row r="53" spans="1:15">
      <c r="A53" s="9" t="s">
        <v>6</v>
      </c>
      <c r="B53" s="10">
        <v>65954</v>
      </c>
      <c r="C53" s="10">
        <v>881990</v>
      </c>
      <c r="D53" s="12">
        <v>51239</v>
      </c>
      <c r="E53" s="10">
        <v>43553</v>
      </c>
      <c r="F53" s="10">
        <v>9854</v>
      </c>
      <c r="G53" s="81"/>
      <c r="H53" s="74"/>
      <c r="I53" s="75"/>
      <c r="J53" s="60"/>
      <c r="K53" s="60"/>
    </row>
    <row r="54" spans="1:15">
      <c r="A54" s="11" t="s">
        <v>7</v>
      </c>
      <c r="B54" s="10">
        <v>197225</v>
      </c>
      <c r="C54" s="10">
        <v>1074442</v>
      </c>
      <c r="D54" s="10">
        <v>130464</v>
      </c>
      <c r="E54" s="10">
        <v>93596</v>
      </c>
      <c r="F54" s="10">
        <v>38992</v>
      </c>
      <c r="G54" s="76"/>
      <c r="H54" s="74"/>
      <c r="I54" s="75"/>
      <c r="J54" s="60"/>
      <c r="K54" s="60"/>
    </row>
    <row r="55" spans="1:15">
      <c r="A55" s="11" t="s">
        <v>8</v>
      </c>
      <c r="B55" s="10">
        <v>26813</v>
      </c>
      <c r="C55" s="10">
        <v>288632</v>
      </c>
      <c r="D55" s="10">
        <v>21205</v>
      </c>
      <c r="E55" s="10">
        <v>16268</v>
      </c>
      <c r="F55" s="12">
        <v>5643</v>
      </c>
      <c r="G55" s="76"/>
      <c r="H55" s="74"/>
      <c r="I55" s="75"/>
      <c r="J55" s="60"/>
      <c r="K55" s="60"/>
    </row>
    <row r="56" spans="1:15">
      <c r="A56" s="11" t="s">
        <v>9</v>
      </c>
      <c r="B56" s="10">
        <v>160944</v>
      </c>
      <c r="C56" s="10">
        <v>2185900</v>
      </c>
      <c r="D56" s="10">
        <v>104518</v>
      </c>
      <c r="E56" s="10">
        <v>75767</v>
      </c>
      <c r="F56" s="10">
        <v>36650</v>
      </c>
      <c r="G56" s="77"/>
      <c r="H56" s="74"/>
      <c r="I56" s="75"/>
      <c r="J56" s="60"/>
      <c r="K56" s="60"/>
    </row>
    <row r="57" spans="1:15">
      <c r="A57" s="11" t="s">
        <v>10</v>
      </c>
      <c r="B57" s="10">
        <v>18921</v>
      </c>
      <c r="C57" s="10">
        <v>382124</v>
      </c>
      <c r="D57" s="10">
        <v>13275</v>
      </c>
      <c r="E57" s="10">
        <v>11240</v>
      </c>
      <c r="F57" s="10">
        <v>3066</v>
      </c>
      <c r="G57" s="76"/>
      <c r="H57" s="74"/>
      <c r="I57" s="75"/>
      <c r="J57" s="60"/>
      <c r="K57" s="60"/>
    </row>
    <row r="58" spans="1:15">
      <c r="A58" s="11" t="s">
        <v>11</v>
      </c>
      <c r="B58" s="12">
        <v>213537</v>
      </c>
      <c r="C58" s="12">
        <v>2033553</v>
      </c>
      <c r="D58" s="12">
        <v>158733</v>
      </c>
      <c r="E58" s="12">
        <v>121372</v>
      </c>
      <c r="F58" s="12">
        <v>42131</v>
      </c>
      <c r="G58" s="76"/>
      <c r="H58" s="74"/>
      <c r="I58" s="75"/>
      <c r="J58" s="60"/>
      <c r="K58" s="60"/>
    </row>
    <row r="59" spans="1:15">
      <c r="A59" s="11" t="s">
        <v>117</v>
      </c>
      <c r="B59" s="10">
        <v>145511</v>
      </c>
      <c r="C59" s="10">
        <v>1377240</v>
      </c>
      <c r="D59" s="10">
        <v>107736</v>
      </c>
      <c r="E59" s="10">
        <v>92068</v>
      </c>
      <c r="F59" s="10">
        <v>22123</v>
      </c>
      <c r="G59" s="77"/>
      <c r="H59" s="74"/>
      <c r="I59" s="75"/>
      <c r="J59" s="60"/>
      <c r="K59" s="60"/>
    </row>
    <row r="60" spans="1:15">
      <c r="A60" s="11" t="s">
        <v>12</v>
      </c>
      <c r="B60" s="10">
        <v>986483</v>
      </c>
      <c r="C60" s="10">
        <v>4642807</v>
      </c>
      <c r="D60" s="10">
        <v>668488</v>
      </c>
      <c r="E60" s="10">
        <v>532703</v>
      </c>
      <c r="F60" s="10">
        <v>188634</v>
      </c>
      <c r="G60" s="76"/>
      <c r="H60" s="74"/>
      <c r="I60" s="75"/>
      <c r="J60" s="60"/>
      <c r="K60" s="60"/>
    </row>
    <row r="61" spans="1:15">
      <c r="A61" s="11" t="s">
        <v>13</v>
      </c>
      <c r="B61" s="10">
        <v>50038</v>
      </c>
      <c r="C61" s="10">
        <v>583216</v>
      </c>
      <c r="D61" s="10">
        <v>37411</v>
      </c>
      <c r="E61" s="10">
        <v>30258</v>
      </c>
      <c r="F61" s="10">
        <v>8653</v>
      </c>
      <c r="G61" s="76"/>
      <c r="H61" s="74"/>
      <c r="I61" s="75"/>
      <c r="J61" s="60"/>
      <c r="K61" s="60"/>
    </row>
    <row r="62" spans="1:15">
      <c r="A62" s="11" t="s">
        <v>14</v>
      </c>
      <c r="B62" s="10">
        <v>47740</v>
      </c>
      <c r="C62" s="10">
        <v>1204490</v>
      </c>
      <c r="D62" s="10">
        <v>32997</v>
      </c>
      <c r="E62" s="10">
        <v>25615</v>
      </c>
      <c r="F62" s="10">
        <v>8646</v>
      </c>
      <c r="G62" s="76"/>
      <c r="H62" s="74"/>
      <c r="I62" s="75"/>
      <c r="J62" s="60"/>
      <c r="K62" s="60"/>
    </row>
    <row r="63" spans="1:15">
      <c r="A63" s="11" t="s">
        <v>15</v>
      </c>
      <c r="B63" s="10">
        <v>116957</v>
      </c>
      <c r="C63" s="10">
        <v>1895297</v>
      </c>
      <c r="D63" s="12">
        <v>89647</v>
      </c>
      <c r="E63" s="10">
        <v>75124</v>
      </c>
      <c r="F63" s="10">
        <v>16998</v>
      </c>
      <c r="G63" s="76"/>
      <c r="H63" s="74"/>
      <c r="I63" s="75"/>
      <c r="J63" s="60"/>
      <c r="K63" s="60"/>
    </row>
    <row r="64" spans="1:15" ht="14">
      <c r="A64" s="78" t="s">
        <v>77</v>
      </c>
      <c r="B64" s="79">
        <f>SUM(B53:B63)</f>
        <v>2030123</v>
      </c>
      <c r="C64" s="79">
        <f>SUM(C53:C63)</f>
        <v>16549691</v>
      </c>
      <c r="D64" s="79">
        <f>SUM(D53:D63)</f>
        <v>1415713</v>
      </c>
      <c r="E64" s="79">
        <f>SUM(E53:E63)</f>
        <v>1117564</v>
      </c>
      <c r="F64" s="79">
        <f>SUM(F53:F63)</f>
        <v>381390</v>
      </c>
      <c r="G64" s="76"/>
      <c r="H64" s="74"/>
      <c r="I64" s="75"/>
      <c r="J64" s="60"/>
      <c r="K64" s="60"/>
    </row>
    <row r="65" spans="1:11">
      <c r="A65" s="60"/>
      <c r="B65" s="60"/>
      <c r="C65" s="60"/>
      <c r="D65" s="60"/>
      <c r="E65" s="60"/>
      <c r="F65" s="60"/>
      <c r="G65" s="79"/>
      <c r="H65" s="74"/>
      <c r="I65" s="75"/>
      <c r="J65" s="60"/>
      <c r="K65" s="60"/>
    </row>
    <row r="66" spans="1:11" ht="42">
      <c r="A66" s="5" t="s">
        <v>0</v>
      </c>
      <c r="B66" s="6" t="s">
        <v>1</v>
      </c>
      <c r="C66" s="6" t="s">
        <v>2</v>
      </c>
      <c r="D66" s="6" t="s">
        <v>3</v>
      </c>
      <c r="E66" s="7" t="s">
        <v>4</v>
      </c>
      <c r="F66" s="80" t="s">
        <v>79</v>
      </c>
      <c r="G66" s="79"/>
      <c r="H66" s="74"/>
      <c r="I66" s="75"/>
      <c r="J66" s="60"/>
      <c r="K66" s="60"/>
    </row>
    <row r="67" spans="1:11">
      <c r="A67" s="9" t="s">
        <v>6</v>
      </c>
      <c r="B67" s="10">
        <v>67042</v>
      </c>
      <c r="C67" s="10">
        <v>818083</v>
      </c>
      <c r="D67" s="12">
        <v>49138</v>
      </c>
      <c r="E67" s="10">
        <v>40958</v>
      </c>
      <c r="F67" s="10">
        <v>11166</v>
      </c>
      <c r="G67" s="81"/>
      <c r="H67" s="74"/>
      <c r="I67" s="75"/>
      <c r="J67" s="60"/>
      <c r="K67" s="60"/>
    </row>
    <row r="68" spans="1:11">
      <c r="A68" s="11" t="s">
        <v>7</v>
      </c>
      <c r="B68" s="10">
        <v>161646</v>
      </c>
      <c r="C68" s="10">
        <v>551398</v>
      </c>
      <c r="D68" s="10">
        <v>106949</v>
      </c>
      <c r="E68" s="10">
        <v>78074</v>
      </c>
      <c r="F68" s="10">
        <v>32633</v>
      </c>
      <c r="G68" s="76"/>
      <c r="H68" s="74"/>
      <c r="I68" s="75"/>
      <c r="J68" s="60"/>
      <c r="K68" s="60"/>
    </row>
    <row r="69" spans="1:11">
      <c r="A69" s="11" t="s">
        <v>8</v>
      </c>
      <c r="B69" s="10">
        <v>25193</v>
      </c>
      <c r="C69" s="10">
        <v>276196</v>
      </c>
      <c r="D69" s="10">
        <v>19688</v>
      </c>
      <c r="E69" s="10">
        <v>15211</v>
      </c>
      <c r="F69" s="12">
        <v>5172</v>
      </c>
      <c r="G69" s="76"/>
      <c r="H69" s="74"/>
      <c r="I69" s="75"/>
      <c r="J69" s="60"/>
      <c r="K69" s="60"/>
    </row>
    <row r="70" spans="1:11">
      <c r="A70" s="11" t="s">
        <v>9</v>
      </c>
      <c r="B70" s="10">
        <v>150117</v>
      </c>
      <c r="C70" s="10">
        <v>2584212</v>
      </c>
      <c r="D70" s="10">
        <v>93299</v>
      </c>
      <c r="E70" s="10">
        <v>66016</v>
      </c>
      <c r="F70" s="10">
        <v>34595</v>
      </c>
      <c r="G70" s="77"/>
      <c r="H70" s="74"/>
      <c r="I70" s="75"/>
      <c r="J70" s="60"/>
      <c r="K70" s="60"/>
    </row>
    <row r="71" spans="1:11">
      <c r="A71" s="11" t="s">
        <v>10</v>
      </c>
      <c r="B71" s="10">
        <v>24485</v>
      </c>
      <c r="C71" s="10">
        <v>529075</v>
      </c>
      <c r="D71" s="10">
        <v>16568</v>
      </c>
      <c r="E71" s="10">
        <v>13860</v>
      </c>
      <c r="F71" s="10">
        <v>3961</v>
      </c>
      <c r="G71" s="76"/>
      <c r="H71" s="74"/>
      <c r="I71" s="75"/>
      <c r="J71" s="60"/>
      <c r="K71" s="60"/>
    </row>
    <row r="72" spans="1:11">
      <c r="A72" s="11" t="s">
        <v>11</v>
      </c>
      <c r="B72" s="12">
        <v>209718</v>
      </c>
      <c r="C72" s="12">
        <v>1158426</v>
      </c>
      <c r="D72" s="12">
        <v>153371</v>
      </c>
      <c r="E72" s="12">
        <v>117544</v>
      </c>
      <c r="F72" s="12">
        <v>42450</v>
      </c>
      <c r="G72" s="76"/>
      <c r="H72" s="74"/>
      <c r="I72" s="75"/>
      <c r="J72" s="60"/>
      <c r="K72" s="60"/>
    </row>
    <row r="73" spans="1:11">
      <c r="A73" s="11" t="s">
        <v>117</v>
      </c>
      <c r="B73" s="10">
        <v>217721</v>
      </c>
      <c r="C73" s="10">
        <v>3095213</v>
      </c>
      <c r="D73" s="10">
        <v>136357</v>
      </c>
      <c r="E73" s="10">
        <v>111573</v>
      </c>
      <c r="F73" s="10">
        <v>35985</v>
      </c>
      <c r="G73" s="77"/>
      <c r="H73" s="74"/>
      <c r="I73" s="75"/>
      <c r="J73" s="60"/>
      <c r="K73" s="60"/>
    </row>
    <row r="74" spans="1:11">
      <c r="A74" s="11" t="s">
        <v>12</v>
      </c>
      <c r="B74" s="10">
        <v>798789</v>
      </c>
      <c r="C74" s="10">
        <v>3813884</v>
      </c>
      <c r="D74" s="10">
        <v>541879</v>
      </c>
      <c r="E74" s="10">
        <v>429696</v>
      </c>
      <c r="F74" s="10">
        <v>157959</v>
      </c>
      <c r="G74" s="76"/>
      <c r="H74" s="74"/>
      <c r="I74" s="75"/>
      <c r="J74" s="60"/>
      <c r="K74" s="60"/>
    </row>
    <row r="75" spans="1:11">
      <c r="A75" s="11" t="s">
        <v>13</v>
      </c>
      <c r="B75" s="10">
        <v>46775</v>
      </c>
      <c r="C75" s="10">
        <v>637712</v>
      </c>
      <c r="D75" s="10">
        <v>34391</v>
      </c>
      <c r="E75" s="10">
        <v>28016</v>
      </c>
      <c r="F75" s="10">
        <v>8654</v>
      </c>
      <c r="G75" s="76"/>
      <c r="H75" s="74"/>
      <c r="I75" s="75"/>
      <c r="J75" s="60"/>
      <c r="K75" s="60"/>
    </row>
    <row r="76" spans="1:11">
      <c r="A76" s="11" t="s">
        <v>14</v>
      </c>
      <c r="B76" s="10">
        <v>40086</v>
      </c>
      <c r="C76" s="10">
        <v>1354393</v>
      </c>
      <c r="D76" s="10">
        <v>27758</v>
      </c>
      <c r="E76" s="10">
        <v>21947</v>
      </c>
      <c r="F76" s="10">
        <v>7150</v>
      </c>
      <c r="G76" s="76"/>
      <c r="H76" s="74"/>
      <c r="I76" s="75"/>
      <c r="J76" s="60"/>
      <c r="K76" s="60"/>
    </row>
    <row r="77" spans="1:11">
      <c r="A77" s="11" t="s">
        <v>15</v>
      </c>
      <c r="B77" s="10">
        <v>103800</v>
      </c>
      <c r="C77" s="10">
        <v>1788088</v>
      </c>
      <c r="D77" s="12">
        <v>83337</v>
      </c>
      <c r="E77" s="10">
        <v>70073</v>
      </c>
      <c r="F77" s="10">
        <v>16163</v>
      </c>
      <c r="G77" s="76"/>
      <c r="H77" s="74"/>
      <c r="I77" s="75"/>
      <c r="J77" s="60"/>
      <c r="K77" s="60"/>
    </row>
    <row r="78" spans="1:11" ht="14">
      <c r="A78" s="78" t="s">
        <v>77</v>
      </c>
      <c r="B78" s="79">
        <f>SUM(B67:B77)</f>
        <v>1845372</v>
      </c>
      <c r="C78" s="79">
        <f>SUM(C67:C77)</f>
        <v>16606680</v>
      </c>
      <c r="D78" s="79">
        <f>SUM(D67:D77)</f>
        <v>1262735</v>
      </c>
      <c r="E78" s="79">
        <f>SUM(E67:E77)</f>
        <v>992968</v>
      </c>
      <c r="F78" s="79">
        <f>SUM(F67:F77)</f>
        <v>355888</v>
      </c>
      <c r="G78" s="76"/>
      <c r="H78" s="74"/>
      <c r="I78" s="75"/>
      <c r="J78" s="60"/>
      <c r="K78" s="60"/>
    </row>
    <row r="79" spans="1:11">
      <c r="A79" s="78"/>
      <c r="B79" s="79"/>
      <c r="C79" s="79"/>
      <c r="D79" s="79"/>
      <c r="E79" s="79"/>
      <c r="F79" s="79"/>
      <c r="G79" s="79"/>
      <c r="H79" s="74"/>
      <c r="I79" s="75"/>
      <c r="J79" s="60"/>
      <c r="K79" s="60"/>
    </row>
    <row r="80" spans="1:11" ht="42">
      <c r="A80" s="5" t="s">
        <v>0</v>
      </c>
      <c r="B80" s="6" t="s">
        <v>1</v>
      </c>
      <c r="C80" s="6" t="s">
        <v>2</v>
      </c>
      <c r="D80" s="6" t="s">
        <v>3</v>
      </c>
      <c r="E80" s="7" t="s">
        <v>4</v>
      </c>
      <c r="F80" s="80" t="s">
        <v>80</v>
      </c>
      <c r="G80" s="60"/>
      <c r="H80" s="74"/>
      <c r="I80" s="75"/>
      <c r="J80" s="60"/>
      <c r="K80" s="60"/>
    </row>
    <row r="81" spans="1:11">
      <c r="A81" s="9" t="s">
        <v>6</v>
      </c>
      <c r="B81" s="10">
        <v>58238</v>
      </c>
      <c r="C81" s="10">
        <v>551711</v>
      </c>
      <c r="D81" s="12">
        <v>40974</v>
      </c>
      <c r="E81" s="10">
        <v>33551</v>
      </c>
      <c r="F81" s="10">
        <v>21588</v>
      </c>
      <c r="G81" s="81"/>
      <c r="H81" s="74"/>
      <c r="I81" s="75"/>
      <c r="J81" s="60"/>
      <c r="K81" s="60"/>
    </row>
    <row r="82" spans="1:11">
      <c r="A82" s="11" t="s">
        <v>7</v>
      </c>
      <c r="B82" s="10">
        <v>108364</v>
      </c>
      <c r="C82" s="10">
        <v>388556</v>
      </c>
      <c r="D82" s="10">
        <v>70696</v>
      </c>
      <c r="E82" s="10">
        <v>52082</v>
      </c>
      <c r="F82" s="10">
        <v>3077</v>
      </c>
      <c r="G82" s="76"/>
      <c r="H82" s="74"/>
      <c r="I82" s="75"/>
      <c r="J82" s="60"/>
      <c r="K82" s="60"/>
    </row>
    <row r="83" spans="1:11">
      <c r="A83" s="11" t="s">
        <v>8</v>
      </c>
      <c r="B83" s="10">
        <v>14866</v>
      </c>
      <c r="C83" s="10">
        <v>96028</v>
      </c>
      <c r="D83" s="10">
        <v>11549</v>
      </c>
      <c r="E83" s="10">
        <v>8947</v>
      </c>
      <c r="F83" s="12">
        <v>40705</v>
      </c>
      <c r="G83" s="76"/>
      <c r="H83" s="74"/>
      <c r="I83" s="75"/>
      <c r="J83" s="60"/>
      <c r="K83" s="60"/>
    </row>
    <row r="84" spans="1:11">
      <c r="A84" s="11" t="s">
        <v>9</v>
      </c>
      <c r="B84" s="10">
        <v>190206</v>
      </c>
      <c r="C84" s="10">
        <v>1902393</v>
      </c>
      <c r="D84" s="10">
        <v>118779</v>
      </c>
      <c r="E84" s="10">
        <v>86430</v>
      </c>
      <c r="F84" s="10">
        <v>3672</v>
      </c>
      <c r="G84" s="77"/>
      <c r="H84" s="74"/>
      <c r="I84" s="75"/>
      <c r="J84" s="60"/>
      <c r="K84" s="60"/>
    </row>
    <row r="85" spans="1:11">
      <c r="A85" s="11" t="s">
        <v>10</v>
      </c>
      <c r="B85" s="10">
        <v>23160</v>
      </c>
      <c r="C85" s="10">
        <v>392057</v>
      </c>
      <c r="D85" s="10">
        <v>15823</v>
      </c>
      <c r="E85" s="10">
        <v>13366</v>
      </c>
      <c r="F85" s="10">
        <v>10190</v>
      </c>
      <c r="G85" s="76"/>
      <c r="H85" s="74"/>
      <c r="I85" s="75"/>
      <c r="J85" s="60"/>
      <c r="K85" s="60"/>
    </row>
    <row r="86" spans="1:11">
      <c r="A86" s="11" t="s">
        <v>11</v>
      </c>
      <c r="B86" s="12">
        <v>195153</v>
      </c>
      <c r="C86" s="12">
        <v>1059513</v>
      </c>
      <c r="D86" s="12">
        <v>141014</v>
      </c>
      <c r="E86" s="12">
        <v>107662</v>
      </c>
      <c r="F86" s="12">
        <v>39912</v>
      </c>
      <c r="G86" s="76"/>
      <c r="H86" s="74"/>
      <c r="I86" s="75"/>
      <c r="J86" s="60"/>
      <c r="K86" s="60"/>
    </row>
    <row r="87" spans="1:11">
      <c r="A87" s="11" t="s">
        <v>117</v>
      </c>
      <c r="B87" s="10">
        <v>301594</v>
      </c>
      <c r="C87" s="10">
        <v>3294341</v>
      </c>
      <c r="D87" s="10">
        <v>169008</v>
      </c>
      <c r="E87" s="10">
        <v>134780</v>
      </c>
      <c r="F87" s="10">
        <v>49816</v>
      </c>
      <c r="G87" s="77"/>
      <c r="H87" s="74"/>
      <c r="I87" s="75"/>
      <c r="J87" s="60"/>
      <c r="K87" s="60"/>
    </row>
    <row r="88" spans="1:11">
      <c r="A88" s="11" t="s">
        <v>12</v>
      </c>
      <c r="B88" s="10">
        <v>857579</v>
      </c>
      <c r="C88" s="10">
        <v>4071275</v>
      </c>
      <c r="D88" s="10">
        <v>572807</v>
      </c>
      <c r="E88" s="10">
        <v>457958</v>
      </c>
      <c r="F88" s="10">
        <v>168691</v>
      </c>
      <c r="G88" s="76"/>
      <c r="H88" s="74"/>
      <c r="I88" s="75"/>
      <c r="J88" s="60"/>
      <c r="K88" s="60"/>
    </row>
    <row r="89" spans="1:11">
      <c r="A89" s="11" t="s">
        <v>13</v>
      </c>
      <c r="B89" s="10">
        <v>46518</v>
      </c>
      <c r="C89" s="10">
        <v>454588</v>
      </c>
      <c r="D89" s="10">
        <v>33545</v>
      </c>
      <c r="E89" s="10">
        <v>27150</v>
      </c>
      <c r="F89" s="10">
        <v>8504</v>
      </c>
      <c r="G89" s="76"/>
      <c r="H89" s="74"/>
      <c r="I89" s="75"/>
      <c r="J89" s="60"/>
      <c r="K89" s="60"/>
    </row>
    <row r="90" spans="1:11">
      <c r="A90" s="11" t="s">
        <v>14</v>
      </c>
      <c r="B90" s="10">
        <v>39732</v>
      </c>
      <c r="C90" s="10">
        <v>343100</v>
      </c>
      <c r="D90" s="10">
        <v>27157</v>
      </c>
      <c r="E90" s="10">
        <v>21315</v>
      </c>
      <c r="F90" s="10">
        <v>7020</v>
      </c>
      <c r="G90" s="76"/>
      <c r="H90" s="74"/>
      <c r="I90" s="75"/>
      <c r="J90" s="60"/>
      <c r="K90" s="60"/>
    </row>
    <row r="91" spans="1:11">
      <c r="A91" s="11" t="s">
        <v>15</v>
      </c>
      <c r="B91" s="10">
        <v>94980</v>
      </c>
      <c r="C91" s="10">
        <v>923167</v>
      </c>
      <c r="D91" s="12">
        <v>78103</v>
      </c>
      <c r="E91" s="10">
        <v>65763</v>
      </c>
      <c r="F91" s="10">
        <v>14378</v>
      </c>
      <c r="G91" s="76"/>
      <c r="H91" s="74"/>
      <c r="I91" s="75"/>
      <c r="J91" s="60"/>
      <c r="K91" s="60"/>
    </row>
    <row r="92" spans="1:11" ht="14">
      <c r="A92" s="78" t="s">
        <v>77</v>
      </c>
      <c r="B92" s="79">
        <f>SUM(B81:B91)</f>
        <v>1930390</v>
      </c>
      <c r="C92" s="79">
        <f>SUM(C81:C91)</f>
        <v>13476729</v>
      </c>
      <c r="D92" s="79">
        <f>SUM(D81:D91)</f>
        <v>1279455</v>
      </c>
      <c r="E92" s="79">
        <f>SUM(E81:E91)</f>
        <v>1009004</v>
      </c>
      <c r="F92" s="79">
        <f>SUM(F81:F91)</f>
        <v>367553</v>
      </c>
      <c r="G92" s="76"/>
      <c r="H92" s="74"/>
      <c r="I92" s="75"/>
      <c r="J92" s="60"/>
      <c r="K92" s="60"/>
    </row>
    <row r="93" spans="1:11">
      <c r="A93" s="60"/>
      <c r="B93" s="60"/>
      <c r="C93" s="60"/>
      <c r="D93" s="60"/>
      <c r="E93" s="60"/>
      <c r="F93" s="60"/>
      <c r="G93" s="79"/>
      <c r="H93" s="74"/>
      <c r="I93" s="75"/>
      <c r="J93" s="60"/>
      <c r="K93" s="60"/>
    </row>
    <row r="94" spans="1:11" ht="42">
      <c r="A94" s="5" t="s">
        <v>0</v>
      </c>
      <c r="B94" s="6" t="s">
        <v>1</v>
      </c>
      <c r="C94" s="6" t="s">
        <v>2</v>
      </c>
      <c r="D94" s="6" t="s">
        <v>3</v>
      </c>
      <c r="E94" s="7" t="s">
        <v>4</v>
      </c>
      <c r="F94" s="80" t="s">
        <v>81</v>
      </c>
      <c r="G94" s="60"/>
      <c r="H94" s="74"/>
      <c r="I94" s="75"/>
      <c r="J94" s="60"/>
      <c r="K94" s="60"/>
    </row>
    <row r="95" spans="1:11">
      <c r="A95" s="9" t="s">
        <v>6</v>
      </c>
      <c r="B95" s="10">
        <v>55046</v>
      </c>
      <c r="C95" s="10">
        <v>542003</v>
      </c>
      <c r="D95" s="12">
        <v>38903</v>
      </c>
      <c r="E95" s="10">
        <v>31738</v>
      </c>
      <c r="F95" s="10">
        <v>9368</v>
      </c>
      <c r="G95" s="83"/>
      <c r="H95" s="74"/>
      <c r="I95" s="75"/>
      <c r="J95" s="60"/>
      <c r="K95" s="60"/>
    </row>
    <row r="96" spans="1:11">
      <c r="A96" s="11" t="s">
        <v>7</v>
      </c>
      <c r="B96" s="10">
        <v>65720</v>
      </c>
      <c r="C96" s="10">
        <v>295582</v>
      </c>
      <c r="D96" s="10">
        <v>41371</v>
      </c>
      <c r="E96" s="10">
        <v>29243</v>
      </c>
      <c r="F96" s="10">
        <v>12886</v>
      </c>
      <c r="G96" s="76"/>
      <c r="H96" s="62"/>
    </row>
    <row r="97" spans="1:27">
      <c r="A97" s="11" t="s">
        <v>8</v>
      </c>
      <c r="B97" s="10">
        <v>10869</v>
      </c>
      <c r="C97" s="10">
        <v>64554</v>
      </c>
      <c r="D97" s="10">
        <v>8640</v>
      </c>
      <c r="E97" s="10">
        <v>6808</v>
      </c>
      <c r="F97" s="12">
        <v>2133</v>
      </c>
      <c r="G97" s="76"/>
      <c r="H97" s="62"/>
    </row>
    <row r="98" spans="1:27">
      <c r="A98" s="11" t="s">
        <v>9</v>
      </c>
      <c r="B98" s="10">
        <v>206088</v>
      </c>
      <c r="C98" s="10">
        <v>2180301</v>
      </c>
      <c r="D98" s="10">
        <v>128457</v>
      </c>
      <c r="E98" s="10">
        <v>90916</v>
      </c>
      <c r="F98" s="10">
        <v>42712</v>
      </c>
      <c r="G98" s="77"/>
      <c r="H98" s="62"/>
    </row>
    <row r="99" spans="1:27">
      <c r="A99" s="11" t="s">
        <v>10</v>
      </c>
      <c r="B99" s="10">
        <v>17347</v>
      </c>
      <c r="C99" s="10">
        <v>140576</v>
      </c>
      <c r="D99" s="10">
        <v>12048</v>
      </c>
      <c r="E99" s="10">
        <v>10231</v>
      </c>
      <c r="F99" s="10">
        <v>2560</v>
      </c>
      <c r="G99" s="76"/>
      <c r="H99" s="62"/>
    </row>
    <row r="100" spans="1:27">
      <c r="A100" s="11" t="s">
        <v>11</v>
      </c>
      <c r="B100" s="12">
        <v>189171</v>
      </c>
      <c r="C100" s="12">
        <v>1096949</v>
      </c>
      <c r="D100" s="12">
        <v>143345</v>
      </c>
      <c r="E100" s="12">
        <v>109840</v>
      </c>
      <c r="F100" s="12">
        <v>36904</v>
      </c>
      <c r="G100" s="76"/>
      <c r="H100" s="62"/>
    </row>
    <row r="101" spans="1:27">
      <c r="A101" s="11" t="s">
        <v>117</v>
      </c>
      <c r="B101" s="10">
        <v>412847</v>
      </c>
      <c r="C101" s="10">
        <v>4971411</v>
      </c>
      <c r="D101" s="10">
        <v>220035</v>
      </c>
      <c r="E101" s="10">
        <v>166812</v>
      </c>
      <c r="F101" s="10">
        <v>68491</v>
      </c>
      <c r="G101" s="77"/>
      <c r="H101" s="62"/>
    </row>
    <row r="102" spans="1:27">
      <c r="A102" s="11" t="s">
        <v>12</v>
      </c>
      <c r="B102" s="10">
        <v>766328</v>
      </c>
      <c r="C102" s="10">
        <v>3772779</v>
      </c>
      <c r="D102" s="10">
        <v>524620</v>
      </c>
      <c r="E102" s="10">
        <v>406686</v>
      </c>
      <c r="F102" s="10">
        <v>151727</v>
      </c>
      <c r="G102" s="76"/>
      <c r="H102" s="62"/>
    </row>
    <row r="103" spans="1:27">
      <c r="A103" s="11" t="s">
        <v>13</v>
      </c>
      <c r="B103" s="10">
        <v>31846</v>
      </c>
      <c r="C103" s="10">
        <v>275875</v>
      </c>
      <c r="D103" s="10">
        <v>23530</v>
      </c>
      <c r="E103" s="10">
        <v>19520</v>
      </c>
      <c r="F103" s="10">
        <v>5527</v>
      </c>
      <c r="G103" s="76"/>
      <c r="H103" s="62"/>
    </row>
    <row r="104" spans="1:27">
      <c r="A104" s="11" t="s">
        <v>14</v>
      </c>
      <c r="B104" s="10">
        <v>36216</v>
      </c>
      <c r="C104" s="10">
        <v>303768</v>
      </c>
      <c r="D104" s="10">
        <v>25158</v>
      </c>
      <c r="E104" s="10">
        <v>19404</v>
      </c>
      <c r="F104" s="10">
        <v>6473</v>
      </c>
      <c r="G104" s="76"/>
      <c r="H104" s="62"/>
    </row>
    <row r="105" spans="1:27">
      <c r="A105" s="11" t="s">
        <v>15</v>
      </c>
      <c r="B105" s="10">
        <v>88746</v>
      </c>
      <c r="C105" s="10">
        <v>893022</v>
      </c>
      <c r="D105" s="12">
        <v>72917</v>
      </c>
      <c r="E105" s="10">
        <v>61240</v>
      </c>
      <c r="F105" s="10">
        <v>13842</v>
      </c>
      <c r="G105" s="76"/>
      <c r="H105" s="62"/>
    </row>
    <row r="106" spans="1:27" ht="14">
      <c r="A106" s="78" t="s">
        <v>77</v>
      </c>
      <c r="B106" s="79">
        <f>SUM(B95:B105)</f>
        <v>1880224</v>
      </c>
      <c r="C106" s="79">
        <f>SUM(C95:C105)</f>
        <v>14536820</v>
      </c>
      <c r="D106" s="79">
        <f>SUM(D95:D105)</f>
        <v>1239024</v>
      </c>
      <c r="E106" s="79">
        <f>SUM(E95:E105)</f>
        <v>952438</v>
      </c>
      <c r="F106" s="79">
        <f>SUM(F95:F105)</f>
        <v>352623</v>
      </c>
      <c r="G106" s="76"/>
      <c r="H106" s="62"/>
    </row>
    <row r="107" spans="1:27">
      <c r="A107" s="60"/>
      <c r="B107" s="60"/>
      <c r="C107" s="60"/>
      <c r="D107" s="60"/>
      <c r="E107" s="60"/>
      <c r="F107" s="60"/>
      <c r="G107" s="79"/>
      <c r="H107" s="62"/>
    </row>
    <row r="108" spans="1:27" s="14" customFormat="1" ht="42">
      <c r="A108" s="5" t="s">
        <v>0</v>
      </c>
      <c r="B108" s="6" t="s">
        <v>1</v>
      </c>
      <c r="C108" s="6" t="s">
        <v>2</v>
      </c>
      <c r="D108" s="6" t="s">
        <v>3</v>
      </c>
      <c r="E108" s="7" t="s">
        <v>4</v>
      </c>
      <c r="F108" s="82" t="s">
        <v>82</v>
      </c>
      <c r="G108" s="60"/>
      <c r="H108" s="62"/>
      <c r="I108" s="40"/>
      <c r="J108" s="3"/>
      <c r="K108" s="3"/>
      <c r="L108" s="3"/>
      <c r="M108" s="3"/>
      <c r="N108" s="3"/>
      <c r="O108" s="3"/>
      <c r="P108" s="3"/>
      <c r="Q108" s="3"/>
      <c r="R108" s="3"/>
      <c r="S108" s="3"/>
      <c r="T108" s="3"/>
      <c r="U108" s="3"/>
      <c r="V108" s="3"/>
      <c r="W108" s="3"/>
      <c r="X108" s="3"/>
      <c r="Y108" s="3"/>
      <c r="Z108" s="3"/>
      <c r="AA108" s="3"/>
    </row>
    <row r="109" spans="1:27">
      <c r="A109" s="9" t="s">
        <v>6</v>
      </c>
      <c r="B109" s="10">
        <v>52864</v>
      </c>
      <c r="C109" s="10">
        <v>501339</v>
      </c>
      <c r="D109" s="12">
        <v>35782</v>
      </c>
      <c r="E109" s="10">
        <v>28752</v>
      </c>
      <c r="F109" s="10">
        <v>8907</v>
      </c>
      <c r="G109" s="83"/>
      <c r="H109" s="62"/>
    </row>
    <row r="110" spans="1:27">
      <c r="A110" s="11" t="s">
        <v>7</v>
      </c>
      <c r="B110" s="10">
        <v>30739</v>
      </c>
      <c r="C110" s="10">
        <v>203901</v>
      </c>
      <c r="D110" s="10">
        <v>20779</v>
      </c>
      <c r="E110" s="10">
        <v>15683</v>
      </c>
      <c r="F110" s="10">
        <v>5425</v>
      </c>
      <c r="G110" s="76"/>
      <c r="H110" s="62"/>
    </row>
    <row r="111" spans="1:27">
      <c r="A111" s="11" t="s">
        <v>8</v>
      </c>
      <c r="B111" s="10">
        <v>8284</v>
      </c>
      <c r="C111" s="10">
        <v>53139</v>
      </c>
      <c r="D111" s="10">
        <v>6574</v>
      </c>
      <c r="E111" s="10">
        <v>5261</v>
      </c>
      <c r="F111" s="12">
        <v>1517</v>
      </c>
      <c r="G111" s="76"/>
      <c r="H111" s="62"/>
    </row>
    <row r="112" spans="1:27">
      <c r="A112" s="11" t="s">
        <v>9</v>
      </c>
      <c r="B112" s="10">
        <v>246689</v>
      </c>
      <c r="C112" s="10">
        <v>6004302</v>
      </c>
      <c r="D112" s="10">
        <v>141377</v>
      </c>
      <c r="E112" s="10">
        <v>97954</v>
      </c>
      <c r="F112" s="10">
        <v>47035</v>
      </c>
      <c r="G112" s="77"/>
      <c r="H112" s="62"/>
    </row>
    <row r="113" spans="1:15">
      <c r="A113" s="11" t="s">
        <v>10</v>
      </c>
      <c r="B113" s="10">
        <v>10494</v>
      </c>
      <c r="C113" s="10">
        <v>102909</v>
      </c>
      <c r="D113" s="10">
        <v>7365</v>
      </c>
      <c r="E113" s="10">
        <v>6136</v>
      </c>
      <c r="F113" s="10">
        <v>1579</v>
      </c>
      <c r="G113" s="76"/>
      <c r="H113" s="62"/>
    </row>
    <row r="114" spans="1:15">
      <c r="A114" s="11" t="s">
        <v>11</v>
      </c>
      <c r="B114" s="12">
        <v>140454</v>
      </c>
      <c r="C114" s="12">
        <v>865811</v>
      </c>
      <c r="D114" s="12">
        <v>103590</v>
      </c>
      <c r="E114" s="12">
        <v>76632</v>
      </c>
      <c r="F114" s="12">
        <v>29256</v>
      </c>
      <c r="G114" s="76"/>
      <c r="H114" s="62"/>
    </row>
    <row r="115" spans="1:15">
      <c r="A115" s="11" t="s">
        <v>117</v>
      </c>
      <c r="B115" s="10">
        <v>443373</v>
      </c>
      <c r="C115" s="10">
        <v>5429821</v>
      </c>
      <c r="D115" s="10">
        <v>232392</v>
      </c>
      <c r="E115" s="10">
        <v>175047</v>
      </c>
      <c r="F115" s="10">
        <v>72071</v>
      </c>
      <c r="G115" s="77"/>
      <c r="H115" s="62"/>
    </row>
    <row r="116" spans="1:15">
      <c r="A116" s="11" t="s">
        <v>12</v>
      </c>
      <c r="B116" s="10">
        <v>729565</v>
      </c>
      <c r="C116" s="10">
        <v>4032173</v>
      </c>
      <c r="D116" s="10">
        <v>505990</v>
      </c>
      <c r="E116" s="10">
        <v>391914</v>
      </c>
      <c r="F116" s="10">
        <v>144003</v>
      </c>
      <c r="G116" s="76"/>
      <c r="H116" s="62"/>
    </row>
    <row r="117" spans="1:15">
      <c r="A117" s="11" t="s">
        <v>13</v>
      </c>
      <c r="B117" s="10">
        <v>14071</v>
      </c>
      <c r="C117" s="10">
        <v>97324</v>
      </c>
      <c r="D117" s="10">
        <v>10766</v>
      </c>
      <c r="E117" s="10">
        <v>9121</v>
      </c>
      <c r="F117" s="10">
        <v>2196</v>
      </c>
      <c r="G117" s="76"/>
      <c r="H117" s="62"/>
    </row>
    <row r="118" spans="1:15">
      <c r="A118" s="11" t="s">
        <v>14</v>
      </c>
      <c r="B118" s="10">
        <v>37165</v>
      </c>
      <c r="C118" s="10">
        <v>270832</v>
      </c>
      <c r="D118" s="10">
        <v>23399</v>
      </c>
      <c r="E118" s="10">
        <v>17721</v>
      </c>
      <c r="F118" s="10">
        <v>6354</v>
      </c>
      <c r="G118" s="76"/>
      <c r="H118" s="62"/>
    </row>
    <row r="119" spans="1:15">
      <c r="A119" s="11" t="s">
        <v>15</v>
      </c>
      <c r="B119" s="10">
        <v>89576</v>
      </c>
      <c r="C119" s="10">
        <v>938136</v>
      </c>
      <c r="D119" s="12">
        <v>73954</v>
      </c>
      <c r="E119" s="10">
        <v>61593</v>
      </c>
      <c r="F119" s="10">
        <v>13745</v>
      </c>
      <c r="G119" s="76"/>
      <c r="H119" s="62"/>
    </row>
    <row r="120" spans="1:15" ht="14">
      <c r="A120" s="78" t="s">
        <v>77</v>
      </c>
      <c r="B120" s="79">
        <f>SUM(B109:B119)</f>
        <v>1803274</v>
      </c>
      <c r="C120" s="79">
        <f>SUM(C109:C119)</f>
        <v>18499687</v>
      </c>
      <c r="D120" s="79">
        <f>SUM(D109:D119)</f>
        <v>1161968</v>
      </c>
      <c r="E120" s="79">
        <f>SUM(E109:E119)</f>
        <v>885814</v>
      </c>
      <c r="F120" s="79">
        <f>SUM(F109:F119)</f>
        <v>332088</v>
      </c>
      <c r="G120" s="76"/>
      <c r="H120" s="62"/>
    </row>
    <row r="121" spans="1:15" s="14" customFormat="1">
      <c r="A121" s="78"/>
      <c r="B121" s="60"/>
      <c r="C121" s="60"/>
      <c r="D121" s="60"/>
      <c r="E121" s="60"/>
      <c r="F121" s="60"/>
      <c r="G121" s="76"/>
      <c r="H121" s="62"/>
      <c r="I121" s="40"/>
      <c r="J121" s="3"/>
      <c r="K121" s="3"/>
      <c r="L121" s="3"/>
      <c r="M121" s="3"/>
      <c r="N121" s="3"/>
      <c r="O121" s="3"/>
    </row>
    <row r="122" spans="1:15" ht="42">
      <c r="A122" s="5" t="s">
        <v>0</v>
      </c>
      <c r="B122" s="6" t="s">
        <v>1</v>
      </c>
      <c r="C122" s="6" t="s">
        <v>2</v>
      </c>
      <c r="D122" s="6" t="s">
        <v>3</v>
      </c>
      <c r="E122" s="7" t="s">
        <v>4</v>
      </c>
      <c r="F122" s="82" t="s">
        <v>83</v>
      </c>
      <c r="G122" s="60"/>
      <c r="H122" s="62"/>
    </row>
    <row r="123" spans="1:15">
      <c r="A123" s="9" t="s">
        <v>6</v>
      </c>
      <c r="B123" s="10">
        <v>47436</v>
      </c>
      <c r="C123" s="10">
        <v>483566</v>
      </c>
      <c r="D123" s="12">
        <v>31305</v>
      </c>
      <c r="E123" s="10">
        <v>24963</v>
      </c>
      <c r="F123" s="10">
        <v>7843</v>
      </c>
      <c r="G123" s="83"/>
      <c r="H123" s="62"/>
    </row>
    <row r="124" spans="1:15">
      <c r="A124" s="11" t="s">
        <v>7</v>
      </c>
      <c r="B124" s="10">
        <v>20584</v>
      </c>
      <c r="C124" s="10">
        <v>142425</v>
      </c>
      <c r="D124" s="10">
        <v>13983</v>
      </c>
      <c r="E124" s="10">
        <v>11005</v>
      </c>
      <c r="F124" s="10">
        <v>3509</v>
      </c>
      <c r="G124" s="76"/>
      <c r="H124" s="62"/>
    </row>
    <row r="125" spans="1:15">
      <c r="A125" s="11" t="s">
        <v>8</v>
      </c>
      <c r="B125" s="10">
        <v>6975</v>
      </c>
      <c r="C125" s="10">
        <v>122957</v>
      </c>
      <c r="D125" s="10">
        <v>4896</v>
      </c>
      <c r="E125" s="10">
        <v>4047</v>
      </c>
      <c r="F125" s="12">
        <v>1087</v>
      </c>
      <c r="G125" s="76"/>
      <c r="H125" s="62"/>
    </row>
    <row r="126" spans="1:15">
      <c r="A126" s="11" t="s">
        <v>9</v>
      </c>
      <c r="B126" s="10">
        <v>217305</v>
      </c>
      <c r="C126" s="10">
        <v>10234228</v>
      </c>
      <c r="D126" s="10">
        <v>120646</v>
      </c>
      <c r="E126" s="10">
        <v>84457</v>
      </c>
      <c r="F126" s="10">
        <v>40774</v>
      </c>
      <c r="G126" s="77"/>
      <c r="H126" s="62"/>
    </row>
    <row r="127" spans="1:15">
      <c r="A127" s="11" t="s">
        <v>10</v>
      </c>
      <c r="B127" s="10">
        <v>8071</v>
      </c>
      <c r="C127" s="10">
        <v>70567</v>
      </c>
      <c r="D127" s="10">
        <v>5858</v>
      </c>
      <c r="E127" s="10">
        <v>5023</v>
      </c>
      <c r="F127" s="10">
        <v>1242</v>
      </c>
      <c r="G127" s="76"/>
      <c r="H127" s="62"/>
    </row>
    <row r="128" spans="1:15">
      <c r="A128" s="11" t="s">
        <v>11</v>
      </c>
      <c r="B128" s="12">
        <v>119538</v>
      </c>
      <c r="C128" s="12">
        <v>744359</v>
      </c>
      <c r="D128" s="12">
        <v>86934</v>
      </c>
      <c r="E128" s="12">
        <v>65722</v>
      </c>
      <c r="F128" s="12">
        <v>25104</v>
      </c>
      <c r="G128" s="76"/>
      <c r="H128" s="62"/>
    </row>
    <row r="129" spans="1:15">
      <c r="A129" s="11" t="s">
        <v>117</v>
      </c>
      <c r="B129" s="10">
        <v>466031</v>
      </c>
      <c r="C129" s="10">
        <v>5830786</v>
      </c>
      <c r="D129" s="10">
        <v>244340</v>
      </c>
      <c r="E129" s="10">
        <v>188965</v>
      </c>
      <c r="F129" s="10">
        <v>73273</v>
      </c>
      <c r="G129" s="77"/>
      <c r="H129" s="62"/>
    </row>
    <row r="130" spans="1:15">
      <c r="A130" s="11" t="s">
        <v>12</v>
      </c>
      <c r="B130" s="10">
        <v>645434</v>
      </c>
      <c r="C130" s="10">
        <v>3629180</v>
      </c>
      <c r="D130" s="10">
        <v>446833</v>
      </c>
      <c r="E130" s="10">
        <v>349918</v>
      </c>
      <c r="F130" s="10">
        <v>130403</v>
      </c>
      <c r="G130" s="76"/>
      <c r="H130" s="62"/>
    </row>
    <row r="131" spans="1:15">
      <c r="A131" s="11" t="s">
        <v>13</v>
      </c>
      <c r="B131" s="10">
        <v>18982</v>
      </c>
      <c r="C131" s="10">
        <v>113142</v>
      </c>
      <c r="D131" s="10">
        <v>14175</v>
      </c>
      <c r="E131" s="10">
        <v>12101</v>
      </c>
      <c r="F131" s="10">
        <v>3002</v>
      </c>
      <c r="G131" s="76"/>
      <c r="H131" s="62"/>
    </row>
    <row r="132" spans="1:15">
      <c r="A132" s="11" t="s">
        <v>14</v>
      </c>
      <c r="B132" s="10">
        <v>29876</v>
      </c>
      <c r="C132" s="10">
        <v>200215</v>
      </c>
      <c r="D132" s="10">
        <v>21105</v>
      </c>
      <c r="E132" s="10">
        <v>15972</v>
      </c>
      <c r="F132" s="10">
        <v>5880</v>
      </c>
      <c r="G132" s="76"/>
      <c r="H132" s="62"/>
    </row>
    <row r="133" spans="1:15">
      <c r="A133" s="11" t="s">
        <v>15</v>
      </c>
      <c r="B133" s="10">
        <v>107864</v>
      </c>
      <c r="C133" s="10">
        <v>895322</v>
      </c>
      <c r="D133" s="12">
        <v>90311</v>
      </c>
      <c r="E133" s="10">
        <v>76595</v>
      </c>
      <c r="F133" s="10">
        <v>16553</v>
      </c>
      <c r="G133" s="76"/>
      <c r="H133" s="62"/>
    </row>
    <row r="134" spans="1:15">
      <c r="A134" s="84" t="s">
        <v>17</v>
      </c>
      <c r="B134" s="61">
        <f>SUM(B123:B133)</f>
        <v>1688096</v>
      </c>
      <c r="C134" s="61">
        <f>SUM(C123:C133)</f>
        <v>22466747</v>
      </c>
      <c r="D134" s="61">
        <f>SUM(D123:D133)</f>
        <v>1080386</v>
      </c>
      <c r="E134" s="61">
        <f>SUM(E123:E133)</f>
        <v>838768</v>
      </c>
      <c r="F134" s="61">
        <f>SUM(F123:F133)</f>
        <v>308670</v>
      </c>
      <c r="G134" s="76"/>
      <c r="H134" s="62"/>
    </row>
    <row r="135" spans="1:15">
      <c r="A135" s="78"/>
      <c r="B135" s="60"/>
      <c r="C135" s="60"/>
      <c r="D135" s="60"/>
      <c r="E135" s="60"/>
      <c r="F135" s="60"/>
      <c r="G135" s="76"/>
      <c r="H135" s="86"/>
      <c r="I135" s="87"/>
      <c r="J135" s="14"/>
      <c r="K135" s="14"/>
      <c r="L135" s="14"/>
      <c r="M135" s="14"/>
      <c r="N135" s="14"/>
      <c r="O135" s="14"/>
    </row>
    <row r="136" spans="1:15" ht="42">
      <c r="A136" s="11" t="s">
        <v>0</v>
      </c>
      <c r="B136" s="84" t="s">
        <v>1</v>
      </c>
      <c r="C136" s="84" t="s">
        <v>2</v>
      </c>
      <c r="D136" s="84" t="s">
        <v>3</v>
      </c>
      <c r="E136" s="85" t="s">
        <v>4</v>
      </c>
      <c r="F136" s="82" t="s">
        <v>84</v>
      </c>
      <c r="G136" s="76"/>
      <c r="H136" s="62"/>
    </row>
    <row r="137" spans="1:15">
      <c r="A137" s="9" t="s">
        <v>6</v>
      </c>
      <c r="B137" s="10">
        <v>159750</v>
      </c>
      <c r="C137" s="10">
        <v>1808786</v>
      </c>
      <c r="D137" s="12">
        <v>100981</v>
      </c>
      <c r="E137" s="10">
        <v>75017</v>
      </c>
      <c r="F137" s="10">
        <v>20993</v>
      </c>
      <c r="G137" s="90"/>
      <c r="H137" s="62"/>
    </row>
    <row r="138" spans="1:15">
      <c r="A138" s="11" t="s">
        <v>7</v>
      </c>
      <c r="B138" s="10">
        <v>13782</v>
      </c>
      <c r="C138" s="10">
        <v>122536</v>
      </c>
      <c r="D138" s="10">
        <v>8039</v>
      </c>
      <c r="E138" s="10">
        <v>6088</v>
      </c>
      <c r="F138" s="10">
        <v>1622</v>
      </c>
      <c r="G138" s="18"/>
      <c r="H138" s="62"/>
    </row>
    <row r="139" spans="1:15">
      <c r="A139" s="11" t="s">
        <v>8</v>
      </c>
      <c r="B139" s="10">
        <v>8326</v>
      </c>
      <c r="C139" s="10">
        <v>347006</v>
      </c>
      <c r="D139" s="10">
        <v>5414</v>
      </c>
      <c r="E139" s="10">
        <v>4443</v>
      </c>
      <c r="F139" s="12">
        <v>634</v>
      </c>
      <c r="G139" s="18"/>
      <c r="H139" s="62"/>
    </row>
    <row r="140" spans="1:15">
      <c r="A140" s="11" t="s">
        <v>9</v>
      </c>
      <c r="B140" s="10">
        <v>225553</v>
      </c>
      <c r="C140" s="10">
        <v>9735100</v>
      </c>
      <c r="D140" s="10">
        <v>125907</v>
      </c>
      <c r="E140" s="10">
        <v>89214</v>
      </c>
      <c r="F140" s="10">
        <v>30393</v>
      </c>
      <c r="G140" s="91"/>
      <c r="H140" s="62"/>
    </row>
    <row r="141" spans="1:15">
      <c r="A141" s="11" t="s">
        <v>10</v>
      </c>
      <c r="B141" s="10">
        <v>7576</v>
      </c>
      <c r="C141" s="10">
        <v>62644</v>
      </c>
      <c r="D141" s="10">
        <v>5560</v>
      </c>
      <c r="E141" s="10">
        <v>4771</v>
      </c>
      <c r="F141" s="10">
        <v>768</v>
      </c>
      <c r="G141" s="18"/>
      <c r="H141" s="62"/>
    </row>
    <row r="142" spans="1:15">
      <c r="A142" s="11" t="s">
        <v>11</v>
      </c>
      <c r="B142" s="12">
        <v>127574</v>
      </c>
      <c r="C142" s="12">
        <v>958322</v>
      </c>
      <c r="D142" s="12">
        <v>89098</v>
      </c>
      <c r="E142" s="12">
        <v>65797</v>
      </c>
      <c r="F142" s="12">
        <v>17500</v>
      </c>
      <c r="G142" s="18"/>
      <c r="H142" s="62"/>
    </row>
    <row r="143" spans="1:15">
      <c r="A143" s="11" t="s">
        <v>117</v>
      </c>
      <c r="B143" s="10">
        <v>605342</v>
      </c>
      <c r="C143" s="10">
        <v>7137162</v>
      </c>
      <c r="D143" s="10">
        <v>310180</v>
      </c>
      <c r="E143" s="10">
        <v>242372</v>
      </c>
      <c r="F143" s="10">
        <v>69911</v>
      </c>
      <c r="G143" s="91"/>
      <c r="H143" s="62"/>
    </row>
    <row r="144" spans="1:15">
      <c r="A144" s="11" t="s">
        <v>12</v>
      </c>
      <c r="B144" s="10">
        <v>629406</v>
      </c>
      <c r="C144" s="10">
        <v>3935194</v>
      </c>
      <c r="D144" s="10">
        <v>416514</v>
      </c>
      <c r="E144" s="10">
        <v>325024</v>
      </c>
      <c r="F144" s="10">
        <v>70956</v>
      </c>
      <c r="G144" s="18"/>
      <c r="H144" s="62"/>
    </row>
    <row r="145" spans="1:8">
      <c r="A145" s="11" t="s">
        <v>13</v>
      </c>
      <c r="B145" s="10">
        <v>17118</v>
      </c>
      <c r="C145" s="10">
        <v>89676</v>
      </c>
      <c r="D145" s="10">
        <v>13493</v>
      </c>
      <c r="E145" s="10">
        <v>11514</v>
      </c>
      <c r="F145" s="10">
        <v>1522</v>
      </c>
      <c r="G145" s="18"/>
      <c r="H145" s="62"/>
    </row>
    <row r="146" spans="1:8">
      <c r="A146" s="11" t="s">
        <v>14</v>
      </c>
      <c r="B146" s="10">
        <v>28531</v>
      </c>
      <c r="C146" s="10">
        <v>206051</v>
      </c>
      <c r="D146" s="10">
        <v>19950</v>
      </c>
      <c r="E146" s="10">
        <v>14786</v>
      </c>
      <c r="F146" s="10">
        <v>3590</v>
      </c>
      <c r="G146" s="18"/>
      <c r="H146" s="62"/>
    </row>
    <row r="147" spans="1:8">
      <c r="A147" s="11" t="s">
        <v>15</v>
      </c>
      <c r="B147" s="10">
        <v>106840</v>
      </c>
      <c r="C147" s="10">
        <v>917822</v>
      </c>
      <c r="D147" s="12">
        <v>87904</v>
      </c>
      <c r="E147" s="10">
        <v>74526</v>
      </c>
      <c r="F147" s="10">
        <v>9079</v>
      </c>
      <c r="G147" s="18"/>
      <c r="H147" s="62"/>
    </row>
    <row r="148" spans="1:8">
      <c r="A148" s="84" t="s">
        <v>17</v>
      </c>
      <c r="B148" s="61">
        <f>SUM(B137:B147)</f>
        <v>1929798</v>
      </c>
      <c r="C148" s="61">
        <f>SUM(C137:C147)</f>
        <v>25320299</v>
      </c>
      <c r="D148" s="61">
        <f>SUM(D137:D147)</f>
        <v>1183040</v>
      </c>
      <c r="E148" s="61">
        <f>SUM(E137:E147)</f>
        <v>913552</v>
      </c>
      <c r="F148" s="61">
        <f>SUM(F137:F147)</f>
        <v>226968</v>
      </c>
      <c r="G148" s="18"/>
      <c r="H148" s="62"/>
    </row>
    <row r="149" spans="1:8">
      <c r="A149" s="88"/>
      <c r="B149" s="76"/>
      <c r="C149" s="76"/>
      <c r="D149" s="76"/>
      <c r="E149" s="76"/>
      <c r="F149" s="76"/>
      <c r="G149" s="18"/>
      <c r="H149" s="62"/>
    </row>
    <row r="150" spans="1:8" ht="42">
      <c r="A150" s="89" t="s">
        <v>0</v>
      </c>
      <c r="B150" s="23" t="s">
        <v>1</v>
      </c>
      <c r="C150" s="23" t="s">
        <v>2</v>
      </c>
      <c r="D150" s="23" t="s">
        <v>3</v>
      </c>
      <c r="E150" s="46" t="s">
        <v>4</v>
      </c>
      <c r="F150" s="53" t="s">
        <v>85</v>
      </c>
      <c r="G150" s="60"/>
      <c r="H150" s="62"/>
    </row>
    <row r="151" spans="1:8">
      <c r="A151" s="47" t="s">
        <v>6</v>
      </c>
      <c r="B151" s="35">
        <v>165200</v>
      </c>
      <c r="C151" s="35">
        <v>1743569</v>
      </c>
      <c r="D151" s="33">
        <v>106536</v>
      </c>
      <c r="E151" s="35">
        <v>78989</v>
      </c>
      <c r="F151" s="35">
        <v>30167</v>
      </c>
      <c r="G151" s="90"/>
      <c r="H151" s="62"/>
    </row>
    <row r="152" spans="1:8">
      <c r="A152" s="5" t="s">
        <v>7</v>
      </c>
      <c r="B152" s="35">
        <v>13439</v>
      </c>
      <c r="C152" s="35">
        <v>124754</v>
      </c>
      <c r="D152" s="35">
        <v>7258</v>
      </c>
      <c r="E152" s="35">
        <v>5347</v>
      </c>
      <c r="F152" s="35">
        <v>2168</v>
      </c>
      <c r="G152" s="18"/>
      <c r="H152" s="62"/>
    </row>
    <row r="153" spans="1:8">
      <c r="A153" s="5" t="s">
        <v>8</v>
      </c>
      <c r="B153" s="35">
        <v>5628</v>
      </c>
      <c r="C153" s="35">
        <v>108135</v>
      </c>
      <c r="D153" s="35">
        <v>4486</v>
      </c>
      <c r="E153" s="35">
        <v>3586</v>
      </c>
      <c r="F153" s="33">
        <v>1003</v>
      </c>
      <c r="G153" s="18"/>
      <c r="H153" s="62"/>
    </row>
    <row r="154" spans="1:8">
      <c r="A154" s="5" t="s">
        <v>9</v>
      </c>
      <c r="B154" s="35">
        <v>214570</v>
      </c>
      <c r="C154" s="35">
        <v>7631590</v>
      </c>
      <c r="D154" s="35">
        <v>120292</v>
      </c>
      <c r="E154" s="35">
        <v>86007</v>
      </c>
      <c r="F154" s="35">
        <v>38305</v>
      </c>
      <c r="G154" s="91"/>
      <c r="H154" s="62"/>
    </row>
    <row r="155" spans="1:8">
      <c r="A155" s="5" t="s">
        <v>10</v>
      </c>
      <c r="B155" s="35">
        <v>6236</v>
      </c>
      <c r="C155" s="35">
        <v>50572</v>
      </c>
      <c r="D155" s="35">
        <v>4606</v>
      </c>
      <c r="E155" s="35">
        <v>3972</v>
      </c>
      <c r="F155" s="35">
        <v>905</v>
      </c>
      <c r="G155" s="18"/>
      <c r="H155" s="62"/>
    </row>
    <row r="156" spans="1:8">
      <c r="A156" s="5" t="s">
        <v>11</v>
      </c>
      <c r="B156" s="33">
        <v>205451</v>
      </c>
      <c r="C156" s="33">
        <v>1386094</v>
      </c>
      <c r="D156" s="33">
        <v>164546</v>
      </c>
      <c r="E156" s="33">
        <v>136167</v>
      </c>
      <c r="F156" s="33">
        <v>29331</v>
      </c>
      <c r="G156" s="18"/>
      <c r="H156" s="62"/>
    </row>
    <row r="157" spans="1:8">
      <c r="A157" s="5" t="s">
        <v>117</v>
      </c>
      <c r="B157" s="35">
        <v>652612</v>
      </c>
      <c r="C157" s="35">
        <v>7811167</v>
      </c>
      <c r="D157" s="35">
        <v>343312</v>
      </c>
      <c r="E157" s="35">
        <v>270366</v>
      </c>
      <c r="F157" s="35">
        <v>97286</v>
      </c>
      <c r="G157" s="91"/>
      <c r="H157" s="62"/>
    </row>
    <row r="158" spans="1:8">
      <c r="A158" s="5" t="s">
        <v>12</v>
      </c>
      <c r="B158" s="35">
        <v>536704</v>
      </c>
      <c r="C158" s="35">
        <v>3727105</v>
      </c>
      <c r="D158" s="35">
        <v>356268</v>
      </c>
      <c r="E158" s="35">
        <v>277999</v>
      </c>
      <c r="F158" s="35">
        <v>111448</v>
      </c>
      <c r="G158" s="18"/>
      <c r="H158" s="62"/>
    </row>
    <row r="159" spans="1:8">
      <c r="A159" s="5" t="s">
        <v>13</v>
      </c>
      <c r="B159" s="35">
        <v>18181</v>
      </c>
      <c r="C159" s="35">
        <v>103414</v>
      </c>
      <c r="D159" s="35">
        <v>14448</v>
      </c>
      <c r="E159" s="35">
        <v>12063</v>
      </c>
      <c r="F159" s="35">
        <v>3149</v>
      </c>
      <c r="G159" s="18"/>
      <c r="H159" s="62"/>
    </row>
    <row r="160" spans="1:8">
      <c r="A160" s="5" t="s">
        <v>36</v>
      </c>
      <c r="B160" s="35">
        <v>28056</v>
      </c>
      <c r="C160" s="35">
        <v>221636</v>
      </c>
      <c r="D160" s="35">
        <v>19278</v>
      </c>
      <c r="E160" s="35">
        <v>13924</v>
      </c>
      <c r="F160" s="35">
        <v>5671</v>
      </c>
      <c r="G160" s="18"/>
      <c r="H160" s="62"/>
    </row>
    <row r="161" spans="1:15">
      <c r="A161" s="5" t="s">
        <v>15</v>
      </c>
      <c r="B161" s="35">
        <v>127843</v>
      </c>
      <c r="C161" s="35">
        <v>813099</v>
      </c>
      <c r="D161" s="33">
        <v>107713</v>
      </c>
      <c r="E161" s="35">
        <v>91182</v>
      </c>
      <c r="F161" s="35">
        <v>20133</v>
      </c>
      <c r="G161" s="18"/>
      <c r="H161" s="62"/>
    </row>
    <row r="162" spans="1:15">
      <c r="A162" s="6" t="s">
        <v>17</v>
      </c>
      <c r="B162" s="13">
        <f>SUM(B151:B161)</f>
        <v>1973920</v>
      </c>
      <c r="C162" s="13">
        <f>SUM(C151:C161)</f>
        <v>23721135</v>
      </c>
      <c r="D162" s="13">
        <f>SUM(D151:D161)</f>
        <v>1248743</v>
      </c>
      <c r="E162" s="13">
        <f>SUM(E151:E161)</f>
        <v>979602</v>
      </c>
      <c r="F162" s="13">
        <f>SUM(F151:F161)</f>
        <v>339566</v>
      </c>
      <c r="G162" s="18"/>
      <c r="H162" s="62"/>
    </row>
    <row r="163" spans="1:15">
      <c r="A163" s="60"/>
      <c r="B163" s="60"/>
      <c r="C163" s="60"/>
      <c r="D163" s="60"/>
      <c r="E163" s="60"/>
      <c r="F163" s="60"/>
      <c r="G163" s="94"/>
      <c r="H163" s="62"/>
    </row>
    <row r="164" spans="1:15" ht="42">
      <c r="A164" s="89" t="s">
        <v>0</v>
      </c>
      <c r="B164" s="23" t="s">
        <v>1</v>
      </c>
      <c r="C164" s="23" t="s">
        <v>2</v>
      </c>
      <c r="D164" s="23" t="s">
        <v>3</v>
      </c>
      <c r="E164" s="46" t="s">
        <v>4</v>
      </c>
      <c r="F164" s="53" t="s">
        <v>86</v>
      </c>
      <c r="G164" s="60"/>
      <c r="H164" s="62"/>
    </row>
    <row r="165" spans="1:15">
      <c r="A165" s="5" t="s">
        <v>6</v>
      </c>
      <c r="B165" s="35">
        <v>199316</v>
      </c>
      <c r="C165" s="35">
        <v>2420483</v>
      </c>
      <c r="D165" s="33">
        <v>139685</v>
      </c>
      <c r="E165" s="35">
        <v>109250</v>
      </c>
      <c r="F165" s="35">
        <v>23061</v>
      </c>
      <c r="G165" s="90"/>
      <c r="H165" s="62"/>
    </row>
    <row r="166" spans="1:15">
      <c r="A166" s="5" t="s">
        <v>7</v>
      </c>
      <c r="B166" s="35">
        <v>13772</v>
      </c>
      <c r="C166" s="35">
        <v>177994</v>
      </c>
      <c r="D166" s="35">
        <v>5236</v>
      </c>
      <c r="E166" s="35">
        <v>3362</v>
      </c>
      <c r="F166" s="35">
        <v>1534</v>
      </c>
      <c r="G166" s="18"/>
      <c r="H166" s="62"/>
    </row>
    <row r="167" spans="1:15">
      <c r="A167" s="5" t="s">
        <v>8</v>
      </c>
      <c r="B167" s="35">
        <v>2504</v>
      </c>
      <c r="C167" s="35">
        <v>57720</v>
      </c>
      <c r="D167" s="35">
        <v>2093</v>
      </c>
      <c r="E167" s="35">
        <v>1764</v>
      </c>
      <c r="F167" s="33">
        <v>231</v>
      </c>
      <c r="G167" s="18"/>
      <c r="H167" s="62"/>
    </row>
    <row r="168" spans="1:15">
      <c r="A168" s="5" t="s">
        <v>9</v>
      </c>
      <c r="B168" s="35">
        <v>191134</v>
      </c>
      <c r="C168" s="35">
        <v>7011266</v>
      </c>
      <c r="D168" s="35">
        <v>108531</v>
      </c>
      <c r="E168" s="35">
        <v>79533</v>
      </c>
      <c r="F168" s="35">
        <v>23753</v>
      </c>
      <c r="G168" s="91"/>
      <c r="H168" s="62"/>
    </row>
    <row r="169" spans="1:15">
      <c r="A169" s="5" t="s">
        <v>10</v>
      </c>
      <c r="B169" s="35">
        <v>4566</v>
      </c>
      <c r="C169" s="35">
        <v>143683</v>
      </c>
      <c r="D169" s="35">
        <v>3092</v>
      </c>
      <c r="E169" s="35">
        <v>2707</v>
      </c>
      <c r="F169" s="35">
        <v>424</v>
      </c>
      <c r="G169" s="18"/>
      <c r="H169" s="62"/>
    </row>
    <row r="170" spans="1:15">
      <c r="A170" s="5" t="s">
        <v>11</v>
      </c>
      <c r="B170" s="33">
        <v>94768</v>
      </c>
      <c r="C170" s="33">
        <v>915566</v>
      </c>
      <c r="D170" s="33">
        <v>64358</v>
      </c>
      <c r="E170" s="33">
        <v>46532</v>
      </c>
      <c r="F170" s="33">
        <v>13536</v>
      </c>
      <c r="G170" s="18"/>
      <c r="H170" s="62"/>
    </row>
    <row r="171" spans="1:15">
      <c r="A171" s="5" t="s">
        <v>117</v>
      </c>
      <c r="B171" s="35">
        <v>230192</v>
      </c>
      <c r="C171" s="35">
        <v>3059401</v>
      </c>
      <c r="D171" s="35">
        <v>118902</v>
      </c>
      <c r="E171" s="35">
        <v>92513</v>
      </c>
      <c r="F171" s="35">
        <v>28053</v>
      </c>
      <c r="G171" s="91"/>
      <c r="H171" s="62"/>
    </row>
    <row r="172" spans="1:15">
      <c r="A172" s="5" t="s">
        <v>12</v>
      </c>
      <c r="B172" s="35">
        <v>425601</v>
      </c>
      <c r="C172" s="35">
        <v>3745528</v>
      </c>
      <c r="D172" s="35">
        <v>287337</v>
      </c>
      <c r="E172" s="35">
        <v>226258</v>
      </c>
      <c r="F172" s="35">
        <v>46135</v>
      </c>
      <c r="G172" s="18"/>
      <c r="H172" s="62"/>
    </row>
    <row r="173" spans="1:15">
      <c r="A173" s="5" t="s">
        <v>13</v>
      </c>
      <c r="B173" s="35">
        <v>11300</v>
      </c>
      <c r="C173" s="35">
        <v>165812</v>
      </c>
      <c r="D173" s="35">
        <v>8349</v>
      </c>
      <c r="E173" s="35">
        <v>6857</v>
      </c>
      <c r="F173" s="35">
        <v>1275</v>
      </c>
      <c r="G173" s="18"/>
      <c r="H173" s="62"/>
    </row>
    <row r="174" spans="1:15">
      <c r="A174" s="5" t="s">
        <v>36</v>
      </c>
      <c r="B174" s="35">
        <v>25614</v>
      </c>
      <c r="C174" s="35">
        <v>205349</v>
      </c>
      <c r="D174" s="35">
        <v>17425</v>
      </c>
      <c r="E174" s="35">
        <v>12821</v>
      </c>
      <c r="F174" s="35">
        <v>3329</v>
      </c>
      <c r="G174" s="18"/>
      <c r="H174" s="62"/>
    </row>
    <row r="175" spans="1:15">
      <c r="A175" s="5" t="s">
        <v>15</v>
      </c>
      <c r="B175" s="35">
        <v>119831</v>
      </c>
      <c r="C175" s="35">
        <v>714477</v>
      </c>
      <c r="D175" s="33">
        <v>100968</v>
      </c>
      <c r="E175" s="35">
        <v>85070</v>
      </c>
      <c r="F175" s="35">
        <v>8745</v>
      </c>
      <c r="G175" s="18"/>
      <c r="H175" s="62"/>
    </row>
    <row r="176" spans="1:15" ht="14">
      <c r="A176" s="92" t="s">
        <v>77</v>
      </c>
      <c r="B176" s="93">
        <f>SUM(B165:B175)</f>
        <v>1318598</v>
      </c>
      <c r="C176" s="93">
        <f>SUM(C165:C175)</f>
        <v>18617279</v>
      </c>
      <c r="D176" s="93">
        <f>SUM(D165:D175)</f>
        <v>855976</v>
      </c>
      <c r="E176" s="93">
        <f>SUM(E165:E175)</f>
        <v>666667</v>
      </c>
      <c r="F176" s="93">
        <f>SUM(F165:F175)</f>
        <v>150076</v>
      </c>
      <c r="G176" s="18"/>
      <c r="H176" s="62"/>
      <c r="K176"/>
      <c r="L176"/>
      <c r="M176"/>
      <c r="N176"/>
      <c r="O176"/>
    </row>
    <row r="177" spans="1:15">
      <c r="A177" s="60"/>
      <c r="B177" s="60"/>
      <c r="C177" s="60"/>
      <c r="D177" s="60"/>
      <c r="E177" s="60"/>
      <c r="F177" s="60"/>
      <c r="G177" s="94"/>
      <c r="H177" s="62"/>
      <c r="K177"/>
      <c r="L177"/>
      <c r="M177"/>
      <c r="N177"/>
      <c r="O177"/>
    </row>
    <row r="178" spans="1:15" ht="42">
      <c r="A178" s="89" t="s">
        <v>0</v>
      </c>
      <c r="B178" s="23" t="s">
        <v>1</v>
      </c>
      <c r="C178" s="23" t="s">
        <v>2</v>
      </c>
      <c r="D178" s="23" t="s">
        <v>3</v>
      </c>
      <c r="E178" s="46" t="s">
        <v>4</v>
      </c>
      <c r="F178" s="53" t="s">
        <v>87</v>
      </c>
      <c r="H178" s="62"/>
    </row>
    <row r="179" spans="1:15">
      <c r="A179" s="5" t="s">
        <v>6</v>
      </c>
      <c r="B179" s="35">
        <v>191478</v>
      </c>
      <c r="C179" s="35">
        <v>2205316</v>
      </c>
      <c r="D179" s="33">
        <v>129351</v>
      </c>
      <c r="E179" s="35">
        <v>101676</v>
      </c>
      <c r="F179" s="35">
        <v>32334</v>
      </c>
      <c r="G179" s="90"/>
      <c r="H179" s="62"/>
    </row>
    <row r="180" spans="1:15">
      <c r="A180" s="5" t="s">
        <v>7</v>
      </c>
      <c r="B180" s="35">
        <v>16270</v>
      </c>
      <c r="C180" s="35">
        <v>184821</v>
      </c>
      <c r="D180" s="35">
        <v>8779</v>
      </c>
      <c r="E180" s="35">
        <v>6607</v>
      </c>
      <c r="F180" s="35">
        <v>2495</v>
      </c>
      <c r="G180" s="18"/>
      <c r="H180" s="62"/>
    </row>
    <row r="181" spans="1:15">
      <c r="A181" s="5" t="s">
        <v>8</v>
      </c>
      <c r="B181" s="35">
        <v>2241</v>
      </c>
      <c r="C181" s="35">
        <v>13695</v>
      </c>
      <c r="D181" s="35">
        <v>1935</v>
      </c>
      <c r="E181" s="35">
        <v>1631</v>
      </c>
      <c r="F181" s="33">
        <v>402</v>
      </c>
      <c r="G181" s="18"/>
      <c r="H181" s="62"/>
    </row>
    <row r="182" spans="1:15">
      <c r="A182" s="5" t="s">
        <v>9</v>
      </c>
      <c r="B182" s="35">
        <v>155369</v>
      </c>
      <c r="C182" s="35">
        <v>5690078</v>
      </c>
      <c r="D182" s="35">
        <v>81529</v>
      </c>
      <c r="E182" s="35">
        <v>55117</v>
      </c>
      <c r="F182" s="35">
        <v>26623</v>
      </c>
      <c r="G182" s="91"/>
      <c r="H182" s="62"/>
      <c r="J182"/>
      <c r="K182"/>
      <c r="L182"/>
      <c r="M182"/>
      <c r="N182"/>
    </row>
    <row r="183" spans="1:15">
      <c r="A183" s="5" t="s">
        <v>10</v>
      </c>
      <c r="B183" s="35">
        <v>5044</v>
      </c>
      <c r="C183" s="35">
        <v>37090</v>
      </c>
      <c r="D183" s="35">
        <v>3477</v>
      </c>
      <c r="E183" s="35">
        <v>3045</v>
      </c>
      <c r="F183" s="35">
        <v>698</v>
      </c>
      <c r="G183" s="18"/>
      <c r="H183" s="62"/>
      <c r="J183"/>
      <c r="K183"/>
      <c r="L183"/>
      <c r="M183"/>
      <c r="N183"/>
    </row>
    <row r="184" spans="1:15">
      <c r="A184" s="5" t="s">
        <v>11</v>
      </c>
      <c r="B184" s="33">
        <v>35281</v>
      </c>
      <c r="C184" s="33">
        <v>251786</v>
      </c>
      <c r="D184" s="33">
        <v>23036</v>
      </c>
      <c r="E184" s="33">
        <v>17939</v>
      </c>
      <c r="F184" s="33">
        <v>8699</v>
      </c>
      <c r="G184" s="18"/>
      <c r="H184" s="62"/>
    </row>
    <row r="185" spans="1:15">
      <c r="A185" s="5" t="s">
        <v>117</v>
      </c>
      <c r="B185" s="35">
        <v>87176</v>
      </c>
      <c r="C185" s="35">
        <v>1513257</v>
      </c>
      <c r="D185" s="35">
        <v>37412</v>
      </c>
      <c r="E185" s="35">
        <v>24098</v>
      </c>
      <c r="F185" s="35">
        <v>14480</v>
      </c>
      <c r="G185" s="91"/>
      <c r="H185" s="62"/>
    </row>
    <row r="186" spans="1:15">
      <c r="A186" s="5" t="s">
        <v>12</v>
      </c>
      <c r="B186" s="35">
        <v>435375</v>
      </c>
      <c r="C186" s="35">
        <v>2700947</v>
      </c>
      <c r="D186" s="35">
        <v>287305</v>
      </c>
      <c r="E186" s="35">
        <v>229543</v>
      </c>
      <c r="F186" s="35">
        <v>88617</v>
      </c>
      <c r="G186" s="18"/>
      <c r="H186" s="62"/>
    </row>
    <row r="187" spans="1:15">
      <c r="A187" s="5" t="s">
        <v>13</v>
      </c>
      <c r="B187" s="35">
        <v>18437</v>
      </c>
      <c r="C187" s="35">
        <v>152661</v>
      </c>
      <c r="D187" s="35">
        <v>13475</v>
      </c>
      <c r="E187" s="35">
        <v>10981</v>
      </c>
      <c r="F187" s="35">
        <v>3340</v>
      </c>
      <c r="G187" s="18"/>
      <c r="H187" s="62"/>
    </row>
    <row r="188" spans="1:15">
      <c r="A188" s="5" t="s">
        <v>36</v>
      </c>
      <c r="B188" s="35">
        <v>19897</v>
      </c>
      <c r="C188" s="35">
        <v>103047</v>
      </c>
      <c r="D188" s="35">
        <v>14808</v>
      </c>
      <c r="E188" s="35">
        <v>11372</v>
      </c>
      <c r="F188" s="35">
        <v>4331</v>
      </c>
      <c r="G188" s="18"/>
      <c r="H188" s="62"/>
      <c r="J188"/>
      <c r="K188"/>
      <c r="L188"/>
      <c r="M188"/>
      <c r="N188"/>
    </row>
    <row r="189" spans="1:15">
      <c r="A189" s="5" t="s">
        <v>15</v>
      </c>
      <c r="B189" s="35">
        <v>142290</v>
      </c>
      <c r="C189" s="35">
        <v>801448</v>
      </c>
      <c r="D189" s="33">
        <v>117837</v>
      </c>
      <c r="E189" s="35">
        <v>98760</v>
      </c>
      <c r="F189" s="35">
        <v>23359</v>
      </c>
      <c r="G189" s="18"/>
      <c r="H189" s="62"/>
    </row>
    <row r="190" spans="1:15" ht="14">
      <c r="A190" s="92" t="s">
        <v>77</v>
      </c>
      <c r="B190" s="93">
        <f>SUM(B179:B189)</f>
        <v>1108858</v>
      </c>
      <c r="C190" s="93">
        <f>SUM(C179:C189)</f>
        <v>13654146</v>
      </c>
      <c r="D190" s="93">
        <f>SUM(D179:D189)</f>
        <v>718944</v>
      </c>
      <c r="E190" s="93">
        <f>SUM(E179:E189)</f>
        <v>560769</v>
      </c>
      <c r="F190" s="93">
        <f>SUM(F179:F189)</f>
        <v>205378</v>
      </c>
      <c r="G190" s="18"/>
      <c r="H190" s="62"/>
    </row>
    <row r="191" spans="1:15">
      <c r="G191" s="94"/>
      <c r="H191" s="62"/>
    </row>
    <row r="192" spans="1:15" ht="42">
      <c r="A192" s="89" t="s">
        <v>0</v>
      </c>
      <c r="B192" s="23" t="s">
        <v>1</v>
      </c>
      <c r="C192" s="23" t="s">
        <v>2</v>
      </c>
      <c r="D192" s="23" t="s">
        <v>3</v>
      </c>
      <c r="E192" s="46" t="s">
        <v>4</v>
      </c>
      <c r="F192" s="53" t="s">
        <v>88</v>
      </c>
      <c r="H192" s="62"/>
    </row>
    <row r="193" spans="1:14">
      <c r="A193" s="5" t="s">
        <v>6</v>
      </c>
      <c r="B193" s="35">
        <v>160681</v>
      </c>
      <c r="C193" s="35">
        <v>1799677</v>
      </c>
      <c r="D193" s="33">
        <v>109905</v>
      </c>
      <c r="E193" s="35">
        <v>89050</v>
      </c>
      <c r="F193" s="35">
        <v>17838</v>
      </c>
      <c r="G193" s="90"/>
      <c r="H193" s="62"/>
    </row>
    <row r="194" spans="1:14">
      <c r="A194" s="5" t="s">
        <v>7</v>
      </c>
      <c r="B194" s="35">
        <v>6366</v>
      </c>
      <c r="C194" s="35">
        <v>86010</v>
      </c>
      <c r="D194" s="35">
        <v>2548</v>
      </c>
      <c r="E194" s="35">
        <v>1861</v>
      </c>
      <c r="F194" s="35">
        <v>712</v>
      </c>
      <c r="G194" s="18"/>
      <c r="H194" s="62"/>
    </row>
    <row r="195" spans="1:14">
      <c r="A195" s="5" t="s">
        <v>8</v>
      </c>
      <c r="B195" s="35">
        <v>1195</v>
      </c>
      <c r="C195" s="35">
        <v>7220</v>
      </c>
      <c r="D195" s="35">
        <v>979</v>
      </c>
      <c r="E195" s="35">
        <v>860</v>
      </c>
      <c r="F195" s="33">
        <v>114</v>
      </c>
      <c r="G195" s="18"/>
      <c r="H195" s="62"/>
    </row>
    <row r="196" spans="1:14">
      <c r="A196" s="5" t="s">
        <v>9</v>
      </c>
      <c r="B196" s="35">
        <v>144585</v>
      </c>
      <c r="C196" s="35">
        <v>3472493</v>
      </c>
      <c r="D196" s="35">
        <v>80801</v>
      </c>
      <c r="E196" s="35">
        <v>61119</v>
      </c>
      <c r="F196" s="35">
        <v>16217</v>
      </c>
      <c r="G196" s="91"/>
      <c r="H196" s="62"/>
    </row>
    <row r="197" spans="1:14">
      <c r="A197" s="5" t="s">
        <v>10</v>
      </c>
      <c r="B197" s="35">
        <v>3563</v>
      </c>
      <c r="C197" s="35">
        <v>25293</v>
      </c>
      <c r="D197" s="35">
        <v>2011</v>
      </c>
      <c r="E197" s="35">
        <v>1702</v>
      </c>
      <c r="F197" s="35">
        <v>303</v>
      </c>
      <c r="G197" s="18"/>
      <c r="H197" s="62"/>
    </row>
    <row r="198" spans="1:14">
      <c r="A198" s="5" t="s">
        <v>11</v>
      </c>
      <c r="B198" s="33">
        <v>53247</v>
      </c>
      <c r="C198" s="33">
        <v>377739</v>
      </c>
      <c r="D198" s="33">
        <v>34902</v>
      </c>
      <c r="E198" s="33">
        <v>27580</v>
      </c>
      <c r="F198" s="33">
        <v>7237</v>
      </c>
      <c r="G198" s="18"/>
      <c r="H198" s="62"/>
      <c r="J198"/>
      <c r="K198"/>
      <c r="L198"/>
      <c r="M198"/>
      <c r="N198"/>
    </row>
    <row r="199" spans="1:14">
      <c r="A199" s="5" t="s">
        <v>117</v>
      </c>
      <c r="B199" s="35">
        <v>74206</v>
      </c>
      <c r="C199" s="35">
        <v>1298537</v>
      </c>
      <c r="D199" s="35">
        <v>29103</v>
      </c>
      <c r="E199" s="35">
        <v>18935</v>
      </c>
      <c r="F199" s="35">
        <v>10171</v>
      </c>
      <c r="G199" s="18"/>
      <c r="H199" s="62"/>
    </row>
    <row r="200" spans="1:14">
      <c r="A200" s="5" t="s">
        <v>12</v>
      </c>
      <c r="B200" s="35">
        <v>440891</v>
      </c>
      <c r="C200" s="35">
        <v>3202873</v>
      </c>
      <c r="D200" s="35">
        <v>289997</v>
      </c>
      <c r="E200" s="35">
        <v>234115</v>
      </c>
      <c r="F200" s="35">
        <v>47962</v>
      </c>
      <c r="G200" s="18"/>
      <c r="H200" s="62"/>
    </row>
    <row r="201" spans="1:14">
      <c r="A201" s="5" t="s">
        <v>13</v>
      </c>
      <c r="B201" s="35">
        <v>19070</v>
      </c>
      <c r="C201" s="35">
        <v>161490</v>
      </c>
      <c r="D201" s="35">
        <v>13974</v>
      </c>
      <c r="E201" s="35">
        <v>11463</v>
      </c>
      <c r="F201" s="35">
        <v>2118</v>
      </c>
      <c r="G201" s="18"/>
      <c r="H201" s="62"/>
    </row>
    <row r="202" spans="1:14">
      <c r="A202" s="5" t="s">
        <v>36</v>
      </c>
      <c r="B202" s="35">
        <v>19878</v>
      </c>
      <c r="C202" s="35">
        <v>111178</v>
      </c>
      <c r="D202" s="35">
        <v>14634</v>
      </c>
      <c r="E202" s="35">
        <v>11474</v>
      </c>
      <c r="F202" s="35">
        <v>2551</v>
      </c>
      <c r="G202" s="18"/>
      <c r="H202" s="62"/>
    </row>
    <row r="203" spans="1:14">
      <c r="A203" s="5" t="s">
        <v>15</v>
      </c>
      <c r="B203" s="35">
        <v>155635</v>
      </c>
      <c r="C203" s="35">
        <v>921255</v>
      </c>
      <c r="D203" s="33">
        <v>123204</v>
      </c>
      <c r="E203" s="35">
        <v>104944</v>
      </c>
      <c r="F203" s="35">
        <v>11663</v>
      </c>
      <c r="H203" s="62"/>
    </row>
    <row r="204" spans="1:14" ht="14">
      <c r="A204" s="92" t="s">
        <v>77</v>
      </c>
      <c r="B204" s="93">
        <f>SUM(B193:B203)</f>
        <v>1079317</v>
      </c>
      <c r="C204" s="93">
        <f>SUM(C193:C203)</f>
        <v>11463765</v>
      </c>
      <c r="D204" s="93">
        <f>SUM(D193:D203)</f>
        <v>702058</v>
      </c>
      <c r="E204" s="93">
        <f>SUM(E193:E203)</f>
        <v>563103</v>
      </c>
      <c r="F204" s="93">
        <f>SUM(F193:F203)</f>
        <v>116886</v>
      </c>
      <c r="G204" s="90"/>
      <c r="H204" s="62"/>
    </row>
    <row r="205" spans="1:14">
      <c r="G205" s="18"/>
      <c r="H205" s="62"/>
    </row>
    <row r="206" spans="1:14" ht="42">
      <c r="A206" s="89" t="s">
        <v>0</v>
      </c>
      <c r="B206" s="23" t="s">
        <v>1</v>
      </c>
      <c r="C206" s="23" t="s">
        <v>2</v>
      </c>
      <c r="D206" s="23" t="s">
        <v>3</v>
      </c>
      <c r="E206" s="46" t="s">
        <v>4</v>
      </c>
      <c r="F206" s="53" t="s">
        <v>89</v>
      </c>
      <c r="G206" s="97"/>
      <c r="H206" s="62"/>
    </row>
    <row r="207" spans="1:14">
      <c r="A207" s="5" t="s">
        <v>6</v>
      </c>
      <c r="B207" s="35">
        <v>145765</v>
      </c>
      <c r="C207" s="35">
        <v>1613397</v>
      </c>
      <c r="D207" s="35">
        <v>96327</v>
      </c>
      <c r="E207" s="35">
        <v>80426</v>
      </c>
      <c r="F207" s="35">
        <v>14890</v>
      </c>
      <c r="G207" s="91"/>
      <c r="H207" s="62"/>
    </row>
    <row r="208" spans="1:14">
      <c r="A208" s="5" t="s">
        <v>7</v>
      </c>
      <c r="B208" s="35">
        <v>7745</v>
      </c>
      <c r="C208" s="35">
        <v>86406</v>
      </c>
      <c r="D208" s="35">
        <v>4014</v>
      </c>
      <c r="E208" s="35">
        <v>3291</v>
      </c>
      <c r="F208" s="35">
        <v>840</v>
      </c>
      <c r="G208" s="18"/>
      <c r="H208" s="62"/>
    </row>
    <row r="209" spans="1:20">
      <c r="A209" s="5" t="s">
        <v>90</v>
      </c>
      <c r="B209" s="35">
        <v>143781</v>
      </c>
      <c r="C209" s="35">
        <v>1636681</v>
      </c>
      <c r="D209" s="35">
        <v>82771</v>
      </c>
      <c r="E209" s="35">
        <v>65908</v>
      </c>
      <c r="F209" s="33">
        <v>15040</v>
      </c>
      <c r="G209" s="18"/>
      <c r="H209" s="62"/>
    </row>
    <row r="210" spans="1:20">
      <c r="A210" s="5" t="s">
        <v>91</v>
      </c>
      <c r="B210" s="35">
        <v>78161</v>
      </c>
      <c r="C210" s="35">
        <v>757185</v>
      </c>
      <c r="D210" s="35">
        <v>44726</v>
      </c>
      <c r="E210" s="35">
        <v>32953</v>
      </c>
      <c r="F210" s="35">
        <v>11421</v>
      </c>
      <c r="G210" s="18"/>
      <c r="H210" s="62"/>
    </row>
    <row r="211" spans="1:20">
      <c r="A211" s="5" t="s">
        <v>117</v>
      </c>
      <c r="B211" s="35">
        <v>64290</v>
      </c>
      <c r="C211" s="35">
        <v>1137682</v>
      </c>
      <c r="D211" s="35">
        <v>22482</v>
      </c>
      <c r="E211" s="35">
        <v>15685</v>
      </c>
      <c r="F211" s="35">
        <v>7965</v>
      </c>
      <c r="G211" s="18"/>
      <c r="H211" s="62"/>
    </row>
    <row r="212" spans="1:20">
      <c r="A212" s="5" t="s">
        <v>12</v>
      </c>
      <c r="B212" s="35">
        <v>347349</v>
      </c>
      <c r="C212" s="35">
        <v>2710866</v>
      </c>
      <c r="D212" s="35">
        <v>244569</v>
      </c>
      <c r="E212" s="35">
        <v>205071</v>
      </c>
      <c r="F212" s="35">
        <v>36580</v>
      </c>
      <c r="G212" s="18"/>
      <c r="H212" s="62"/>
    </row>
    <row r="213" spans="1:20">
      <c r="A213" s="5" t="s">
        <v>13</v>
      </c>
      <c r="B213" s="35">
        <v>16433</v>
      </c>
      <c r="C213" s="35">
        <v>152974</v>
      </c>
      <c r="D213" s="35">
        <v>11683</v>
      </c>
      <c r="E213" s="35">
        <v>9696</v>
      </c>
      <c r="F213" s="35">
        <v>1939</v>
      </c>
      <c r="G213" s="18"/>
      <c r="H213" s="62"/>
      <c r="L213"/>
    </row>
    <row r="214" spans="1:20">
      <c r="A214" s="5" t="s">
        <v>92</v>
      </c>
      <c r="B214" s="35">
        <v>24190</v>
      </c>
      <c r="C214" s="35">
        <v>168092</v>
      </c>
      <c r="D214" s="35">
        <v>16844</v>
      </c>
      <c r="E214" s="35">
        <v>13586</v>
      </c>
      <c r="F214" s="35">
        <v>3126</v>
      </c>
      <c r="H214" s="62"/>
      <c r="P214"/>
      <c r="Q214"/>
      <c r="R214"/>
      <c r="S214"/>
      <c r="T214"/>
    </row>
    <row r="215" spans="1:20">
      <c r="A215" s="95" t="s">
        <v>17</v>
      </c>
      <c r="B215" s="35">
        <f>SUM(B207:B214)</f>
        <v>827714</v>
      </c>
      <c r="C215" s="35">
        <f>SUM(C207:C214)</f>
        <v>8263283</v>
      </c>
      <c r="D215" s="35">
        <f>SUM(D207:D214)</f>
        <v>523416</v>
      </c>
      <c r="E215" s="35">
        <f>SUM(E207:E214)</f>
        <v>426616</v>
      </c>
      <c r="F215" s="35">
        <f>SUM(F207:F214)</f>
        <v>91801</v>
      </c>
      <c r="H215" s="62"/>
    </row>
    <row r="216" spans="1:20">
      <c r="G216" s="14"/>
      <c r="H216" s="62"/>
      <c r="J216" s="7" t="s">
        <v>95</v>
      </c>
      <c r="K216" s="6" t="s">
        <v>43</v>
      </c>
      <c r="L216" s="6" t="s">
        <v>42</v>
      </c>
      <c r="M216" s="6" t="s">
        <v>40</v>
      </c>
      <c r="N216" s="6" t="s">
        <v>96</v>
      </c>
    </row>
    <row r="217" spans="1:20" ht="42">
      <c r="A217" s="89" t="s">
        <v>0</v>
      </c>
      <c r="B217" s="23" t="s">
        <v>1</v>
      </c>
      <c r="C217" s="23" t="s">
        <v>2</v>
      </c>
      <c r="D217" s="23" t="s">
        <v>3</v>
      </c>
      <c r="E217" s="46" t="s">
        <v>4</v>
      </c>
      <c r="F217" s="53" t="s">
        <v>93</v>
      </c>
      <c r="H217" s="62"/>
      <c r="J217" s="6" t="s">
        <v>97</v>
      </c>
      <c r="K217" s="35">
        <v>7599722</v>
      </c>
      <c r="L217" s="35">
        <v>707365</v>
      </c>
      <c r="M217" s="35">
        <v>443079</v>
      </c>
      <c r="N217" s="35">
        <v>77731</v>
      </c>
    </row>
    <row r="218" spans="1:20">
      <c r="A218" s="5" t="s">
        <v>6</v>
      </c>
      <c r="B218" s="35">
        <v>125817</v>
      </c>
      <c r="C218" s="35">
        <v>1394032</v>
      </c>
      <c r="D218" s="35">
        <v>84470</v>
      </c>
      <c r="E218" s="35"/>
      <c r="F218" s="35">
        <v>12770</v>
      </c>
      <c r="H218" s="62"/>
      <c r="J218" s="6" t="s">
        <v>98</v>
      </c>
      <c r="K218" s="35">
        <v>8263283</v>
      </c>
      <c r="L218" s="35">
        <v>827714</v>
      </c>
      <c r="M218" s="35">
        <v>523416</v>
      </c>
      <c r="N218" s="35">
        <v>91801</v>
      </c>
    </row>
    <row r="219" spans="1:20">
      <c r="A219" s="5" t="s">
        <v>7</v>
      </c>
      <c r="B219" s="96" t="s">
        <v>94</v>
      </c>
      <c r="C219" s="96" t="s">
        <v>94</v>
      </c>
      <c r="D219" s="96" t="s">
        <v>94</v>
      </c>
      <c r="E219" s="96" t="s">
        <v>94</v>
      </c>
      <c r="F219" s="96" t="s">
        <v>94</v>
      </c>
      <c r="H219" s="62"/>
      <c r="J219" s="6" t="s">
        <v>99</v>
      </c>
      <c r="K219" s="93">
        <v>11463765</v>
      </c>
      <c r="L219" s="93">
        <v>1079317</v>
      </c>
      <c r="M219" s="93">
        <v>702058</v>
      </c>
      <c r="N219" s="93">
        <v>116886</v>
      </c>
    </row>
    <row r="220" spans="1:20">
      <c r="A220" s="5" t="s">
        <v>90</v>
      </c>
      <c r="B220" s="35">
        <v>141171</v>
      </c>
      <c r="C220" s="35">
        <v>1607037</v>
      </c>
      <c r="D220" s="35">
        <v>78948</v>
      </c>
      <c r="E220" s="35"/>
      <c r="F220" s="33">
        <v>14682</v>
      </c>
      <c r="H220" s="62"/>
      <c r="J220" s="6" t="s">
        <v>100</v>
      </c>
      <c r="K220" s="93">
        <v>13654146</v>
      </c>
      <c r="L220" s="93">
        <v>1108858</v>
      </c>
      <c r="M220" s="93">
        <v>718944</v>
      </c>
      <c r="N220" s="93">
        <v>205378</v>
      </c>
    </row>
    <row r="221" spans="1:20">
      <c r="A221" s="5" t="s">
        <v>91</v>
      </c>
      <c r="B221" s="35">
        <v>74193</v>
      </c>
      <c r="C221" s="35">
        <v>735937</v>
      </c>
      <c r="D221" s="35">
        <v>41991</v>
      </c>
      <c r="E221" s="35"/>
      <c r="F221" s="35">
        <v>10311</v>
      </c>
      <c r="H221" s="62"/>
      <c r="J221" s="6" t="s">
        <v>101</v>
      </c>
      <c r="K221" s="93">
        <v>18617279</v>
      </c>
      <c r="L221" s="93">
        <v>1318598</v>
      </c>
      <c r="M221" s="93">
        <v>855976</v>
      </c>
      <c r="N221" s="93">
        <v>150076</v>
      </c>
    </row>
    <row r="222" spans="1:20">
      <c r="A222" s="5" t="s">
        <v>117</v>
      </c>
      <c r="B222" s="35">
        <v>53574</v>
      </c>
      <c r="C222" s="35">
        <v>979938</v>
      </c>
      <c r="D222" s="35">
        <v>17740</v>
      </c>
      <c r="E222" s="35"/>
      <c r="F222" s="35">
        <v>6556</v>
      </c>
      <c r="H222" s="62"/>
      <c r="J222" s="6" t="s">
        <v>102</v>
      </c>
      <c r="K222" s="93">
        <v>23721135</v>
      </c>
      <c r="L222" s="93">
        <v>1973920</v>
      </c>
      <c r="M222" s="93">
        <v>1248743</v>
      </c>
      <c r="N222" s="93">
        <v>339566</v>
      </c>
    </row>
    <row r="223" spans="1:20">
      <c r="A223" s="5" t="s">
        <v>12</v>
      </c>
      <c r="B223" s="35">
        <v>257646</v>
      </c>
      <c r="C223" s="35">
        <v>2285747</v>
      </c>
      <c r="D223" s="35">
        <v>187325</v>
      </c>
      <c r="E223" s="35"/>
      <c r="F223" s="35">
        <v>26723</v>
      </c>
      <c r="H223" s="62"/>
      <c r="J223" s="6" t="s">
        <v>103</v>
      </c>
      <c r="K223" s="93">
        <v>25320299</v>
      </c>
      <c r="L223" s="93">
        <v>1929798</v>
      </c>
      <c r="M223" s="93">
        <v>1183040</v>
      </c>
      <c r="N223" s="93">
        <v>226968</v>
      </c>
    </row>
    <row r="224" spans="1:20">
      <c r="A224" s="5" t="s">
        <v>13</v>
      </c>
      <c r="B224" s="35">
        <v>11242</v>
      </c>
      <c r="C224" s="35">
        <v>117277</v>
      </c>
      <c r="D224" s="35">
        <v>7857</v>
      </c>
      <c r="E224" s="35"/>
      <c r="F224" s="35">
        <v>1343</v>
      </c>
      <c r="H224" s="62"/>
      <c r="J224" s="6" t="s">
        <v>104</v>
      </c>
      <c r="K224" s="93">
        <v>22466747</v>
      </c>
      <c r="L224" s="93">
        <v>1688096</v>
      </c>
      <c r="M224" s="93">
        <v>1080386</v>
      </c>
      <c r="N224" s="93">
        <v>308670</v>
      </c>
    </row>
    <row r="225" spans="1:21">
      <c r="A225" s="5" t="s">
        <v>92</v>
      </c>
      <c r="B225" s="35">
        <v>43722</v>
      </c>
      <c r="C225" s="35">
        <v>479754</v>
      </c>
      <c r="D225" s="35">
        <v>24748</v>
      </c>
      <c r="E225" s="35"/>
      <c r="F225" s="35">
        <v>5346</v>
      </c>
      <c r="H225" s="62"/>
      <c r="J225" s="6" t="s">
        <v>105</v>
      </c>
      <c r="K225" s="93">
        <v>18499687</v>
      </c>
      <c r="L225" s="93">
        <v>1803274</v>
      </c>
      <c r="M225" s="93">
        <v>1161968</v>
      </c>
      <c r="N225" s="93">
        <v>332088</v>
      </c>
    </row>
    <row r="226" spans="1:21">
      <c r="A226" s="95" t="s">
        <v>17</v>
      </c>
      <c r="B226" s="35">
        <f>SUM(B218:B225)</f>
        <v>707365</v>
      </c>
      <c r="C226" s="35">
        <f>SUM(C218:C225)</f>
        <v>7599722</v>
      </c>
      <c r="D226" s="35">
        <f>SUM(D218:D225)</f>
        <v>443079</v>
      </c>
      <c r="E226" s="35">
        <f>SUM(E218:E225)</f>
        <v>0</v>
      </c>
      <c r="F226" s="35">
        <f>SUM(F218:F225)</f>
        <v>77731</v>
      </c>
      <c r="H226" s="62"/>
      <c r="J226" s="24" t="s">
        <v>106</v>
      </c>
      <c r="K226" s="93">
        <v>14536820</v>
      </c>
      <c r="L226" s="93">
        <v>1880224</v>
      </c>
      <c r="M226" s="93">
        <v>1239024</v>
      </c>
      <c r="N226" s="93">
        <v>352623</v>
      </c>
    </row>
    <row r="227" spans="1:21">
      <c r="H227" s="62"/>
      <c r="J227" s="24" t="s">
        <v>107</v>
      </c>
      <c r="K227" s="93">
        <v>13476729</v>
      </c>
      <c r="L227" s="93">
        <v>1930390</v>
      </c>
      <c r="M227" s="93">
        <v>1279455</v>
      </c>
      <c r="N227" s="93">
        <v>367553</v>
      </c>
    </row>
    <row r="228" spans="1:21">
      <c r="H228" s="62"/>
      <c r="J228" s="24" t="s">
        <v>76</v>
      </c>
      <c r="K228" s="93">
        <v>16606680</v>
      </c>
      <c r="L228" s="93">
        <v>1845372</v>
      </c>
      <c r="M228" s="93">
        <v>1262735</v>
      </c>
      <c r="N228" s="93">
        <v>355888</v>
      </c>
      <c r="Q228"/>
      <c r="R228"/>
      <c r="S228"/>
      <c r="T228"/>
      <c r="U228"/>
    </row>
    <row r="229" spans="1:21" ht="16">
      <c r="A229" s="112" t="s">
        <v>95</v>
      </c>
      <c r="B229" s="117" t="s">
        <v>43</v>
      </c>
      <c r="C229" s="117" t="s">
        <v>144</v>
      </c>
      <c r="D229" s="117" t="s">
        <v>40</v>
      </c>
      <c r="E229" s="117" t="s">
        <v>96</v>
      </c>
      <c r="F229" s="14"/>
      <c r="H229" s="62"/>
      <c r="J229" s="117" t="s">
        <v>73</v>
      </c>
      <c r="K229" s="141">
        <v>11441918</v>
      </c>
      <c r="L229" s="141">
        <v>1946420</v>
      </c>
      <c r="M229" s="141">
        <v>1214082</v>
      </c>
      <c r="N229" s="141">
        <v>473864</v>
      </c>
      <c r="O229" s="3" t="s">
        <v>148</v>
      </c>
      <c r="Q229"/>
      <c r="R229"/>
      <c r="S229"/>
      <c r="T229"/>
      <c r="U229"/>
    </row>
    <row r="230" spans="1:21" ht="16">
      <c r="A230" s="117" t="s">
        <v>97</v>
      </c>
      <c r="B230" s="124">
        <f>C226</f>
        <v>7599722</v>
      </c>
      <c r="C230" s="124">
        <f>B226</f>
        <v>707365</v>
      </c>
      <c r="D230" s="124">
        <f>D226</f>
        <v>443079</v>
      </c>
      <c r="E230" s="124">
        <f>F226</f>
        <v>77731</v>
      </c>
      <c r="H230" s="62"/>
      <c r="J230" s="156"/>
      <c r="K230" s="157"/>
      <c r="L230" s="157"/>
      <c r="M230" s="157"/>
      <c r="N230" s="157"/>
      <c r="Q230"/>
      <c r="R230"/>
      <c r="S230"/>
      <c r="T230"/>
      <c r="U230"/>
    </row>
    <row r="231" spans="1:21" ht="16">
      <c r="A231" s="117" t="s">
        <v>98</v>
      </c>
      <c r="B231" s="124">
        <f>C215</f>
        <v>8263283</v>
      </c>
      <c r="C231" s="124">
        <f>B215</f>
        <v>827714</v>
      </c>
      <c r="D231" s="124">
        <f>D215</f>
        <v>523416</v>
      </c>
      <c r="E231" s="124">
        <f>F215</f>
        <v>91801</v>
      </c>
      <c r="H231" s="62"/>
    </row>
    <row r="232" spans="1:21" ht="16">
      <c r="A232" s="117" t="s">
        <v>99</v>
      </c>
      <c r="B232" s="141">
        <f>C204</f>
        <v>11463765</v>
      </c>
      <c r="C232" s="141">
        <f>B204</f>
        <v>1079317</v>
      </c>
      <c r="D232" s="141">
        <f>D204</f>
        <v>702058</v>
      </c>
      <c r="E232" s="141">
        <f>F204</f>
        <v>116886</v>
      </c>
      <c r="H232" s="62"/>
    </row>
    <row r="233" spans="1:21" ht="16">
      <c r="A233" s="117" t="s">
        <v>100</v>
      </c>
      <c r="B233" s="141">
        <f>C190</f>
        <v>13654146</v>
      </c>
      <c r="C233" s="141">
        <f>B190</f>
        <v>1108858</v>
      </c>
      <c r="D233" s="141">
        <f>D190</f>
        <v>718944</v>
      </c>
      <c r="E233" s="141">
        <f>F190</f>
        <v>205378</v>
      </c>
      <c r="H233" s="62"/>
    </row>
    <row r="234" spans="1:21" ht="16">
      <c r="A234" s="117" t="s">
        <v>101</v>
      </c>
      <c r="B234" s="141">
        <f>C176</f>
        <v>18617279</v>
      </c>
      <c r="C234" s="141">
        <f>B176</f>
        <v>1318598</v>
      </c>
      <c r="D234" s="141">
        <f>D176</f>
        <v>855976</v>
      </c>
      <c r="E234" s="141">
        <f>F176</f>
        <v>150076</v>
      </c>
      <c r="H234" s="62"/>
    </row>
    <row r="235" spans="1:21" ht="16">
      <c r="A235" s="117" t="s">
        <v>102</v>
      </c>
      <c r="B235" s="141">
        <f>C162</f>
        <v>23721135</v>
      </c>
      <c r="C235" s="141">
        <f>B162</f>
        <v>1973920</v>
      </c>
      <c r="D235" s="141">
        <f>D162</f>
        <v>1248743</v>
      </c>
      <c r="E235" s="141">
        <f>F162</f>
        <v>339566</v>
      </c>
      <c r="H235" s="62"/>
    </row>
    <row r="236" spans="1:21" ht="16">
      <c r="A236" s="117" t="s">
        <v>103</v>
      </c>
      <c r="B236" s="141">
        <f>C148</f>
        <v>25320299</v>
      </c>
      <c r="C236" s="141">
        <f>B148</f>
        <v>1929798</v>
      </c>
      <c r="D236" s="141">
        <f>D148</f>
        <v>1183040</v>
      </c>
      <c r="E236" s="141">
        <f>F148</f>
        <v>226968</v>
      </c>
      <c r="H236" s="62"/>
    </row>
    <row r="237" spans="1:21" ht="16">
      <c r="A237" s="117" t="s">
        <v>104</v>
      </c>
      <c r="B237" s="141">
        <v>22466747</v>
      </c>
      <c r="C237" s="141">
        <v>1688096</v>
      </c>
      <c r="D237" s="141">
        <v>1080386</v>
      </c>
      <c r="E237" s="141">
        <v>308670</v>
      </c>
      <c r="G237" s="98"/>
      <c r="H237" s="62"/>
    </row>
    <row r="238" spans="1:21" ht="16">
      <c r="A238" s="117" t="s">
        <v>105</v>
      </c>
      <c r="B238" s="141">
        <v>18499687</v>
      </c>
      <c r="C238" s="141">
        <v>1803274</v>
      </c>
      <c r="D238" s="141">
        <v>1161968</v>
      </c>
      <c r="E238" s="141">
        <v>332088</v>
      </c>
      <c r="G238" s="18"/>
      <c r="H238" s="62"/>
      <c r="J238" s="112" t="s">
        <v>95</v>
      </c>
      <c r="K238" s="117" t="s">
        <v>43</v>
      </c>
      <c r="L238" s="117" t="s">
        <v>42</v>
      </c>
      <c r="M238" s="117" t="s">
        <v>40</v>
      </c>
      <c r="N238" s="117" t="s">
        <v>110</v>
      </c>
      <c r="O238" s="117" t="s">
        <v>96</v>
      </c>
    </row>
    <row r="239" spans="1:21" ht="16">
      <c r="A239" s="117" t="s">
        <v>106</v>
      </c>
      <c r="B239" s="141">
        <v>14536820</v>
      </c>
      <c r="C239" s="141">
        <v>1880224</v>
      </c>
      <c r="D239" s="141">
        <v>1239024</v>
      </c>
      <c r="E239" s="141">
        <v>352623</v>
      </c>
      <c r="G239" s="18"/>
      <c r="H239" s="62"/>
      <c r="J239" s="117" t="s">
        <v>102</v>
      </c>
      <c r="K239" s="124">
        <v>500380</v>
      </c>
      <c r="L239" s="124">
        <v>88610</v>
      </c>
      <c r="M239" s="124">
        <v>63039</v>
      </c>
      <c r="N239" s="124">
        <v>52919</v>
      </c>
      <c r="O239" s="124">
        <v>14268</v>
      </c>
    </row>
    <row r="240" spans="1:21" ht="16">
      <c r="A240" s="117" t="s">
        <v>107</v>
      </c>
      <c r="B240" s="141">
        <v>13476729</v>
      </c>
      <c r="C240" s="141">
        <v>1930390</v>
      </c>
      <c r="D240" s="141">
        <v>1279455</v>
      </c>
      <c r="E240" s="141">
        <v>367553</v>
      </c>
      <c r="G240" s="94"/>
      <c r="H240" s="62"/>
      <c r="J240" s="117" t="s">
        <v>103</v>
      </c>
      <c r="K240" s="124">
        <v>1133023</v>
      </c>
      <c r="L240" s="124">
        <v>196014</v>
      </c>
      <c r="M240" s="124">
        <v>133861</v>
      </c>
      <c r="N240" s="124">
        <v>108179</v>
      </c>
      <c r="O240" s="124">
        <v>31994</v>
      </c>
    </row>
    <row r="241" spans="1:16" ht="16">
      <c r="A241" s="117" t="s">
        <v>76</v>
      </c>
      <c r="B241" s="141">
        <v>16606680</v>
      </c>
      <c r="C241" s="141">
        <v>1845372</v>
      </c>
      <c r="D241" s="141">
        <v>1262735</v>
      </c>
      <c r="E241" s="141">
        <v>355888</v>
      </c>
      <c r="G241" s="94"/>
      <c r="H241" s="62"/>
      <c r="J241" s="117" t="s">
        <v>104</v>
      </c>
      <c r="K241" s="141">
        <v>1157662</v>
      </c>
      <c r="L241" s="141">
        <v>214326</v>
      </c>
      <c r="M241" s="141">
        <v>139051</v>
      </c>
      <c r="N241" s="141">
        <v>112564</v>
      </c>
      <c r="O241" s="141">
        <v>37186</v>
      </c>
    </row>
    <row r="242" spans="1:16" ht="16">
      <c r="A242" s="117" t="s">
        <v>73</v>
      </c>
      <c r="B242" s="141">
        <v>16549691</v>
      </c>
      <c r="C242" s="141">
        <v>2030123</v>
      </c>
      <c r="D242" s="141">
        <v>1117564</v>
      </c>
      <c r="E242" s="141">
        <v>381390</v>
      </c>
      <c r="G242" s="94"/>
      <c r="H242" s="62"/>
      <c r="J242" s="117" t="s">
        <v>105</v>
      </c>
      <c r="K242" s="141">
        <v>1641730</v>
      </c>
      <c r="L242" s="141">
        <v>289385</v>
      </c>
      <c r="M242" s="141">
        <v>204556</v>
      </c>
      <c r="N242" s="141">
        <v>164295</v>
      </c>
      <c r="O242" s="141">
        <v>53136</v>
      </c>
    </row>
    <row r="243" spans="1:16" ht="16">
      <c r="A243" s="117" t="s">
        <v>135</v>
      </c>
      <c r="B243" s="141">
        <v>12739800</v>
      </c>
      <c r="C243" s="141">
        <v>1936823</v>
      </c>
      <c r="D243" s="141">
        <v>1227210</v>
      </c>
      <c r="E243" s="141">
        <v>520478</v>
      </c>
      <c r="F243" s="3" t="s">
        <v>147</v>
      </c>
      <c r="G243" s="94"/>
      <c r="H243" s="62"/>
      <c r="J243" s="117" t="s">
        <v>106</v>
      </c>
      <c r="K243" s="141">
        <v>3678196</v>
      </c>
      <c r="L243" s="115">
        <v>471312</v>
      </c>
      <c r="M243" s="141">
        <v>319841</v>
      </c>
      <c r="N243" s="141">
        <v>246869</v>
      </c>
      <c r="O243" s="141">
        <v>85081</v>
      </c>
    </row>
    <row r="244" spans="1:16" ht="16">
      <c r="A244" s="117" t="s">
        <v>154</v>
      </c>
      <c r="B244" s="141">
        <v>15393109</v>
      </c>
      <c r="C244" s="141">
        <v>2380213</v>
      </c>
      <c r="D244" s="141">
        <v>1429106</v>
      </c>
      <c r="E244" s="141">
        <v>642429</v>
      </c>
      <c r="G244" s="94"/>
      <c r="H244" s="62"/>
      <c r="J244" s="117" t="s">
        <v>107</v>
      </c>
      <c r="K244" s="141">
        <v>5998627</v>
      </c>
      <c r="L244" s="115">
        <v>688780</v>
      </c>
      <c r="M244" s="141">
        <v>477262</v>
      </c>
      <c r="N244" s="141">
        <v>369631</v>
      </c>
      <c r="O244" s="141">
        <v>129031</v>
      </c>
    </row>
    <row r="245" spans="1:16" ht="16">
      <c r="A245" s="117" t="s">
        <v>167</v>
      </c>
      <c r="B245" s="141">
        <v>15177080</v>
      </c>
      <c r="C245" s="141">
        <v>2278930</v>
      </c>
      <c r="D245" s="141">
        <v>1359909</v>
      </c>
      <c r="E245" s="141">
        <v>623710</v>
      </c>
      <c r="F245" s="3" t="s">
        <v>147</v>
      </c>
      <c r="G245" s="94"/>
      <c r="H245" s="62"/>
      <c r="J245" s="117" t="s">
        <v>76</v>
      </c>
      <c r="K245" s="141">
        <v>9754624</v>
      </c>
      <c r="L245" s="115">
        <v>915686</v>
      </c>
      <c r="M245" s="141">
        <v>625322</v>
      </c>
      <c r="N245" s="141">
        <v>473636</v>
      </c>
      <c r="O245" s="141">
        <v>174623</v>
      </c>
      <c r="P245"/>
    </row>
    <row r="246" spans="1:16" ht="17">
      <c r="A246" s="98"/>
      <c r="B246" s="94"/>
      <c r="C246" s="94"/>
      <c r="D246" s="94"/>
      <c r="E246" s="94"/>
      <c r="G246"/>
      <c r="J246" s="117" t="s">
        <v>73</v>
      </c>
      <c r="K246" s="141">
        <v>391950</v>
      </c>
      <c r="L246" s="115">
        <v>111260</v>
      </c>
      <c r="M246" s="141">
        <v>150262</v>
      </c>
      <c r="N246" s="141" t="s">
        <v>146</v>
      </c>
      <c r="O246" s="141">
        <v>57310</v>
      </c>
      <c r="P246" s="3" t="s">
        <v>148</v>
      </c>
    </row>
    <row r="247" spans="1:16" ht="16">
      <c r="A247" t="s">
        <v>108</v>
      </c>
      <c r="G247" s="3" t="s">
        <v>148</v>
      </c>
      <c r="J247" s="156"/>
      <c r="K247" s="157"/>
      <c r="L247" s="158"/>
      <c r="M247" s="157"/>
      <c r="N247" s="157"/>
      <c r="O247" s="157"/>
    </row>
    <row r="248" spans="1:16">
      <c r="G248" s="3" t="s">
        <v>148</v>
      </c>
    </row>
    <row r="250" spans="1:16">
      <c r="A250" s="3" t="s">
        <v>109</v>
      </c>
    </row>
    <row r="252" spans="1:16" ht="16">
      <c r="A252" s="112" t="s">
        <v>95</v>
      </c>
      <c r="B252" s="117" t="s">
        <v>43</v>
      </c>
      <c r="C252" s="117" t="s">
        <v>144</v>
      </c>
      <c r="D252" s="117" t="s">
        <v>40</v>
      </c>
      <c r="E252" s="117" t="s">
        <v>110</v>
      </c>
      <c r="F252" s="117" t="s">
        <v>96</v>
      </c>
    </row>
    <row r="253" spans="1:16" ht="16">
      <c r="A253" s="117" t="s">
        <v>102</v>
      </c>
      <c r="B253" s="124">
        <v>500380</v>
      </c>
      <c r="C253" s="124">
        <v>88610</v>
      </c>
      <c r="D253" s="124">
        <v>63039</v>
      </c>
      <c r="E253" s="124">
        <v>52919</v>
      </c>
      <c r="F253" s="124">
        <v>14268</v>
      </c>
    </row>
    <row r="254" spans="1:16" ht="16">
      <c r="A254" s="117" t="s">
        <v>103</v>
      </c>
      <c r="B254" s="124">
        <v>1133023</v>
      </c>
      <c r="C254" s="124">
        <v>196014</v>
      </c>
      <c r="D254" s="124">
        <v>133861</v>
      </c>
      <c r="E254" s="124">
        <v>108179</v>
      </c>
      <c r="F254" s="124">
        <v>31994</v>
      </c>
    </row>
    <row r="255" spans="1:16" ht="16">
      <c r="A255" s="117" t="s">
        <v>104</v>
      </c>
      <c r="B255" s="141">
        <v>1157662</v>
      </c>
      <c r="C255" s="141">
        <v>214326</v>
      </c>
      <c r="D255" s="141">
        <v>139051</v>
      </c>
      <c r="E255" s="141">
        <v>112564</v>
      </c>
      <c r="F255" s="141">
        <v>37186</v>
      </c>
    </row>
    <row r="256" spans="1:16" ht="16">
      <c r="A256" s="117" t="s">
        <v>105</v>
      </c>
      <c r="B256" s="141">
        <v>1641730</v>
      </c>
      <c r="C256" s="141">
        <v>289385</v>
      </c>
      <c r="D256" s="141">
        <v>204556</v>
      </c>
      <c r="E256" s="141">
        <v>164295</v>
      </c>
      <c r="F256" s="141">
        <v>53136</v>
      </c>
    </row>
    <row r="257" spans="1:6" ht="16">
      <c r="A257" s="117" t="s">
        <v>106</v>
      </c>
      <c r="B257" s="141">
        <v>3678196</v>
      </c>
      <c r="C257" s="115">
        <v>471312</v>
      </c>
      <c r="D257" s="141">
        <v>319841</v>
      </c>
      <c r="E257" s="141">
        <v>246869</v>
      </c>
      <c r="F257" s="141">
        <v>85081</v>
      </c>
    </row>
    <row r="258" spans="1:6" ht="16">
      <c r="A258" s="117" t="s">
        <v>107</v>
      </c>
      <c r="B258" s="141">
        <v>5998627</v>
      </c>
      <c r="C258" s="115">
        <v>688780</v>
      </c>
      <c r="D258" s="141">
        <v>477262</v>
      </c>
      <c r="E258" s="141">
        <v>369631</v>
      </c>
      <c r="F258" s="141">
        <v>129031</v>
      </c>
    </row>
    <row r="259" spans="1:6" ht="16">
      <c r="A259" s="117" t="s">
        <v>76</v>
      </c>
      <c r="B259" s="141">
        <v>9754624</v>
      </c>
      <c r="C259" s="115">
        <v>915686</v>
      </c>
      <c r="D259" s="141">
        <v>625322</v>
      </c>
      <c r="E259" s="141">
        <v>473636</v>
      </c>
      <c r="F259" s="141">
        <v>174623</v>
      </c>
    </row>
    <row r="260" spans="1:6" ht="16">
      <c r="A260" s="117" t="s">
        <v>73</v>
      </c>
      <c r="B260" s="141">
        <v>12167284</v>
      </c>
      <c r="C260" s="115">
        <v>1131376</v>
      </c>
      <c r="D260" s="141">
        <v>796919</v>
      </c>
      <c r="E260" s="141">
        <v>607150</v>
      </c>
      <c r="F260" s="141">
        <v>208873</v>
      </c>
    </row>
    <row r="261" spans="1:6" ht="17">
      <c r="A261" s="117" t="s">
        <v>135</v>
      </c>
      <c r="B261" s="141">
        <v>1731840</v>
      </c>
      <c r="C261" s="115">
        <v>365555</v>
      </c>
      <c r="D261" s="141">
        <v>436402</v>
      </c>
      <c r="E261" s="141" t="s">
        <v>146</v>
      </c>
      <c r="F261" s="141">
        <v>158304</v>
      </c>
    </row>
    <row r="262" spans="1:6" ht="17">
      <c r="A262" s="117" t="s">
        <v>154</v>
      </c>
      <c r="B262" s="141">
        <v>1747309</v>
      </c>
      <c r="C262" s="115">
        <v>387500</v>
      </c>
      <c r="D262" s="141">
        <v>489182</v>
      </c>
      <c r="E262" s="141" t="s">
        <v>146</v>
      </c>
      <c r="F262" s="141">
        <v>188882</v>
      </c>
    </row>
    <row r="263" spans="1:6" ht="17">
      <c r="A263" s="117" t="s">
        <v>167</v>
      </c>
      <c r="B263" s="141">
        <v>1757441</v>
      </c>
      <c r="C263" s="115">
        <v>327682</v>
      </c>
      <c r="D263" s="141">
        <v>435881</v>
      </c>
      <c r="E263" s="141" t="s">
        <v>146</v>
      </c>
      <c r="F263" s="141">
        <v>208193</v>
      </c>
    </row>
    <row r="264" spans="1:6">
      <c r="B264"/>
      <c r="C264"/>
      <c r="D264"/>
      <c r="E264"/>
      <c r="F264"/>
    </row>
    <row r="267" spans="1:6">
      <c r="B267"/>
      <c r="C267"/>
      <c r="D267"/>
      <c r="E267"/>
    </row>
    <row r="269" spans="1:6">
      <c r="A269"/>
      <c r="B269"/>
      <c r="C269"/>
      <c r="D269"/>
    </row>
  </sheetData>
  <mergeCells count="6">
    <mergeCell ref="A1:K1"/>
    <mergeCell ref="B51:E51"/>
    <mergeCell ref="K38:N38"/>
    <mergeCell ref="B35:E35"/>
    <mergeCell ref="B20:E20"/>
    <mergeCell ref="B3:E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2516-A414-2D49-A9FE-B17E34882142}">
  <sheetPr>
    <tabColor theme="0"/>
  </sheetPr>
  <dimension ref="A3"/>
  <sheetViews>
    <sheetView zoomScaleNormal="100" workbookViewId="0">
      <selection activeCell="A3" sqref="A3"/>
    </sheetView>
  </sheetViews>
  <sheetFormatPr baseColWidth="10" defaultColWidth="8.83203125" defaultRowHeight="13"/>
  <cols>
    <col min="1" max="1" width="120.6640625" customWidth="1"/>
  </cols>
  <sheetData>
    <row r="3" spans="1:1" ht="107" customHeight="1">
      <c r="A3" s="108" t="s">
        <v>159</v>
      </c>
    </row>
  </sheetData>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545E-42B3-7943-8A6F-5FED9CFE5A35}">
  <sheetPr>
    <tabColor theme="0"/>
  </sheetPr>
  <dimension ref="A1:AC56"/>
  <sheetViews>
    <sheetView topLeftCell="A8" zoomScaleNormal="100" workbookViewId="0">
      <selection activeCell="B36" sqref="B36:E50"/>
    </sheetView>
  </sheetViews>
  <sheetFormatPr baseColWidth="10" defaultColWidth="8.83203125" defaultRowHeight="13"/>
  <cols>
    <col min="2" max="2" width="15.5" customWidth="1"/>
    <col min="3" max="3" width="12.83203125" customWidth="1"/>
    <col min="4" max="4" width="11.6640625" bestFit="1" customWidth="1"/>
    <col min="5" max="5" width="10.6640625" bestFit="1" customWidth="1"/>
    <col min="10" max="16384" width="8.83203125" style="3"/>
  </cols>
  <sheetData>
    <row r="1" spans="1:15" s="2" customFormat="1" ht="107.25" customHeight="1">
      <c r="A1" s="166" t="s">
        <v>126</v>
      </c>
      <c r="B1" s="167"/>
      <c r="C1" s="167"/>
      <c r="D1" s="167"/>
      <c r="E1" s="167"/>
      <c r="F1" s="167"/>
      <c r="G1" s="167"/>
      <c r="H1" s="167"/>
      <c r="I1"/>
    </row>
    <row r="2" spans="1:15" s="2" customFormat="1" ht="12" customHeight="1">
      <c r="A2"/>
      <c r="B2"/>
      <c r="C2"/>
      <c r="D2"/>
      <c r="E2"/>
      <c r="F2"/>
      <c r="G2"/>
      <c r="H2"/>
      <c r="I2"/>
    </row>
    <row r="3" spans="1:15" s="2" customFormat="1" ht="12" customHeight="1">
      <c r="A3"/>
      <c r="B3"/>
      <c r="C3"/>
      <c r="D3"/>
      <c r="E3"/>
      <c r="F3"/>
      <c r="G3"/>
      <c r="H3"/>
      <c r="I3"/>
    </row>
    <row r="4" spans="1:15" s="2" customFormat="1" ht="12" customHeight="1">
      <c r="A4"/>
      <c r="B4"/>
      <c r="C4"/>
      <c r="D4"/>
      <c r="E4"/>
      <c r="F4"/>
      <c r="G4"/>
      <c r="H4"/>
      <c r="I4"/>
    </row>
    <row r="5" spans="1:15" s="2" customFormat="1" ht="12" customHeight="1">
      <c r="A5"/>
      <c r="B5"/>
      <c r="C5"/>
      <c r="D5"/>
      <c r="E5"/>
      <c r="F5"/>
      <c r="G5"/>
      <c r="H5"/>
      <c r="I5"/>
    </row>
    <row r="6" spans="1:15" s="2" customFormat="1" ht="12" customHeight="1">
      <c r="A6"/>
      <c r="B6"/>
      <c r="C6"/>
      <c r="D6"/>
      <c r="E6"/>
      <c r="F6"/>
      <c r="G6"/>
      <c r="H6"/>
      <c r="I6"/>
    </row>
    <row r="7" spans="1:15" s="2" customFormat="1" ht="12" customHeight="1">
      <c r="A7"/>
      <c r="B7"/>
      <c r="C7"/>
      <c r="D7"/>
      <c r="E7"/>
      <c r="F7"/>
      <c r="G7"/>
      <c r="H7"/>
      <c r="I7"/>
    </row>
    <row r="8" spans="1:15" s="2" customFormat="1" ht="12" customHeight="1">
      <c r="A8"/>
      <c r="B8" s="4" t="s">
        <v>123</v>
      </c>
      <c r="C8" s="3"/>
      <c r="D8" s="3"/>
      <c r="E8" s="3"/>
      <c r="F8" s="57"/>
      <c r="G8" s="57"/>
      <c r="H8" s="57"/>
      <c r="I8" s="57"/>
      <c r="J8" s="1"/>
      <c r="K8" s="1"/>
      <c r="O8"/>
    </row>
    <row r="9" spans="1:15" s="2" customFormat="1" ht="12" customHeight="1">
      <c r="A9"/>
      <c r="B9" s="4"/>
      <c r="C9" s="3"/>
      <c r="D9" s="3"/>
      <c r="E9" s="3"/>
      <c r="F9" s="57"/>
      <c r="G9" s="57"/>
      <c r="H9" s="57"/>
      <c r="I9" s="57"/>
      <c r="J9" s="1"/>
      <c r="K9" s="1"/>
      <c r="O9"/>
    </row>
    <row r="10" spans="1:15" s="2" customFormat="1" ht="12" customHeight="1">
      <c r="A10"/>
      <c r="B10" s="5" t="s">
        <v>0</v>
      </c>
      <c r="C10" s="6" t="s">
        <v>124</v>
      </c>
      <c r="D10" s="6" t="s">
        <v>2</v>
      </c>
      <c r="E10" s="6" t="s">
        <v>3</v>
      </c>
      <c r="F10" s="8" t="s">
        <v>5</v>
      </c>
      <c r="G10" s="57"/>
      <c r="H10" s="57"/>
      <c r="I10" s="1"/>
      <c r="J10" s="1"/>
      <c r="M10"/>
      <c r="N10"/>
    </row>
    <row r="11" spans="1:15" s="2" customFormat="1" ht="11" customHeight="1">
      <c r="A11"/>
      <c r="B11" s="9" t="s">
        <v>6</v>
      </c>
      <c r="C11" s="48">
        <v>33263</v>
      </c>
      <c r="D11" s="48">
        <v>420619</v>
      </c>
      <c r="E11" s="48">
        <v>45234</v>
      </c>
      <c r="F11" s="48">
        <v>19326</v>
      </c>
      <c r="G11" s="57"/>
      <c r="H11" s="57"/>
      <c r="I11" s="1"/>
      <c r="J11" s="1"/>
      <c r="M11"/>
      <c r="N11"/>
    </row>
    <row r="12" spans="1:15" s="2" customFormat="1" ht="12" customHeight="1">
      <c r="A12"/>
      <c r="B12" s="11" t="s">
        <v>7</v>
      </c>
      <c r="C12" s="48">
        <v>549537</v>
      </c>
      <c r="D12" s="48">
        <v>1537653</v>
      </c>
      <c r="E12" s="48">
        <v>285333</v>
      </c>
      <c r="F12" s="48">
        <v>134058</v>
      </c>
      <c r="G12" s="3"/>
      <c r="H12" s="3"/>
      <c r="J12" s="3"/>
      <c r="K12" s="3"/>
      <c r="L12" s="3"/>
      <c r="M12"/>
      <c r="N12"/>
    </row>
    <row r="13" spans="1:15" ht="12" customHeight="1">
      <c r="B13" s="11" t="s">
        <v>8</v>
      </c>
      <c r="C13" s="48">
        <v>100671</v>
      </c>
      <c r="D13" s="48">
        <v>2271751</v>
      </c>
      <c r="E13" s="48">
        <v>60258</v>
      </c>
      <c r="F13" s="48">
        <v>33381</v>
      </c>
      <c r="G13" s="3"/>
      <c r="H13" s="3"/>
      <c r="I13" s="3"/>
      <c r="M13"/>
      <c r="N13"/>
    </row>
    <row r="14" spans="1:15">
      <c r="B14" s="11" t="s">
        <v>9</v>
      </c>
      <c r="C14" s="48">
        <v>276024</v>
      </c>
      <c r="D14" s="48">
        <v>1606374</v>
      </c>
      <c r="E14" s="48">
        <v>157952</v>
      </c>
      <c r="F14" s="48">
        <v>91415</v>
      </c>
      <c r="G14" s="3"/>
      <c r="H14" s="3"/>
      <c r="I14" s="3"/>
      <c r="M14"/>
      <c r="N14"/>
    </row>
    <row r="15" spans="1:15">
      <c r="B15" s="11" t="s">
        <v>10</v>
      </c>
      <c r="C15" s="48">
        <v>16737</v>
      </c>
      <c r="D15" s="48">
        <v>283146</v>
      </c>
      <c r="E15" s="48">
        <v>15483</v>
      </c>
      <c r="F15" s="48">
        <v>6543</v>
      </c>
      <c r="G15" s="3"/>
      <c r="H15" s="3"/>
      <c r="I15" s="3"/>
      <c r="M15"/>
      <c r="N15"/>
    </row>
    <row r="16" spans="1:15">
      <c r="B16" s="11" t="s">
        <v>11</v>
      </c>
      <c r="C16" s="48">
        <v>161535</v>
      </c>
      <c r="D16" s="48">
        <v>1014846</v>
      </c>
      <c r="E16" s="48">
        <v>109773</v>
      </c>
      <c r="F16" s="48">
        <v>51073</v>
      </c>
      <c r="G16" s="3"/>
      <c r="H16" s="3"/>
      <c r="I16" s="3"/>
      <c r="M16"/>
      <c r="N16"/>
    </row>
    <row r="17" spans="2:29" ht="13" customHeight="1">
      <c r="B17" s="11" t="s">
        <v>117</v>
      </c>
      <c r="C17" s="48">
        <v>216175</v>
      </c>
      <c r="D17" s="48">
        <v>1853769</v>
      </c>
      <c r="E17" s="48">
        <v>93361</v>
      </c>
      <c r="F17" s="48">
        <v>60005</v>
      </c>
      <c r="G17" s="3"/>
      <c r="H17" s="3"/>
      <c r="I17" s="3"/>
      <c r="M17"/>
      <c r="N17"/>
    </row>
    <row r="18" spans="2:29">
      <c r="B18" s="11" t="s">
        <v>12</v>
      </c>
      <c r="C18" s="48">
        <v>539695</v>
      </c>
      <c r="D18" s="48">
        <v>2291514</v>
      </c>
      <c r="E18" s="48">
        <v>303277</v>
      </c>
      <c r="F18" s="48">
        <v>100370</v>
      </c>
      <c r="G18" s="3"/>
      <c r="H18" s="3"/>
      <c r="I18" s="3"/>
      <c r="M18"/>
      <c r="N18"/>
    </row>
    <row r="19" spans="2:29">
      <c r="B19" s="11" t="s">
        <v>118</v>
      </c>
      <c r="C19" s="48">
        <v>135507</v>
      </c>
      <c r="D19" s="48">
        <v>2017371</v>
      </c>
      <c r="E19" s="48">
        <v>91821</v>
      </c>
      <c r="F19" s="48">
        <v>53288</v>
      </c>
      <c r="G19" s="3"/>
      <c r="H19" s="3"/>
      <c r="I19" s="3"/>
      <c r="M19"/>
      <c r="N19"/>
    </row>
    <row r="20" spans="2:29">
      <c r="B20" s="11" t="s">
        <v>13</v>
      </c>
      <c r="C20" s="48">
        <v>69775</v>
      </c>
      <c r="D20" s="48">
        <v>424965</v>
      </c>
      <c r="E20" s="48">
        <v>56168</v>
      </c>
      <c r="F20" s="48">
        <v>22585</v>
      </c>
      <c r="G20" s="3"/>
      <c r="H20" s="3"/>
      <c r="I20" s="3"/>
      <c r="M20"/>
      <c r="N20"/>
    </row>
    <row r="21" spans="2:29">
      <c r="B21" s="11" t="s">
        <v>14</v>
      </c>
      <c r="C21" s="48">
        <v>45760</v>
      </c>
      <c r="D21" s="48">
        <v>282108</v>
      </c>
      <c r="E21" s="48">
        <v>36555</v>
      </c>
      <c r="F21" s="48">
        <v>19551</v>
      </c>
      <c r="G21" s="3"/>
      <c r="H21" s="3"/>
      <c r="I21" s="3"/>
      <c r="M21"/>
      <c r="N21"/>
    </row>
    <row r="22" spans="2:29">
      <c r="B22" s="11" t="s">
        <v>15</v>
      </c>
      <c r="C22" s="48">
        <v>134251</v>
      </c>
      <c r="D22" s="48">
        <v>1172964</v>
      </c>
      <c r="E22" s="48">
        <v>104694</v>
      </c>
      <c r="F22" s="48">
        <v>32115</v>
      </c>
      <c r="G22" s="3"/>
      <c r="H22" s="3"/>
      <c r="I22" s="3"/>
      <c r="M22"/>
      <c r="N22"/>
    </row>
    <row r="23" spans="2:29">
      <c r="B23" s="11" t="s">
        <v>16</v>
      </c>
      <c r="C23" s="48">
        <v>327682</v>
      </c>
      <c r="D23" s="48">
        <v>1757441</v>
      </c>
      <c r="E23" s="48">
        <v>435881</v>
      </c>
      <c r="F23" s="48">
        <v>172814</v>
      </c>
      <c r="G23" s="3"/>
      <c r="H23" s="3"/>
      <c r="I23" s="3"/>
      <c r="N23"/>
    </row>
    <row r="24" spans="2:29">
      <c r="B24" s="6" t="s">
        <v>17</v>
      </c>
      <c r="C24" s="35">
        <f>SUM(C11:C23)</f>
        <v>2606612</v>
      </c>
      <c r="D24" s="35">
        <f t="shared" ref="D24:F24" si="0">SUM(D11:D23)</f>
        <v>16934521</v>
      </c>
      <c r="E24" s="35">
        <f t="shared" si="0"/>
        <v>1795790</v>
      </c>
      <c r="F24" s="35">
        <f t="shared" si="0"/>
        <v>796524</v>
      </c>
      <c r="G24" s="3"/>
      <c r="H24" s="3"/>
      <c r="I24" s="3"/>
      <c r="N24"/>
    </row>
    <row r="25" spans="2:29">
      <c r="B25" s="14"/>
      <c r="C25" s="14"/>
      <c r="D25" s="14"/>
      <c r="E25" s="14"/>
      <c r="F25" s="14"/>
      <c r="G25" s="3"/>
      <c r="H25" s="3"/>
      <c r="I25" s="3"/>
      <c r="N25"/>
      <c r="AB25" s="3">
        <f>2.8+1.6</f>
        <v>4.4000000000000004</v>
      </c>
    </row>
    <row r="26" spans="2:29">
      <c r="B26" s="3" t="s">
        <v>18</v>
      </c>
      <c r="C26" s="15">
        <v>2278930</v>
      </c>
      <c r="D26" s="15">
        <v>15177080</v>
      </c>
      <c r="E26" s="15">
        <v>1359909</v>
      </c>
      <c r="F26" s="16">
        <v>623710</v>
      </c>
      <c r="G26" s="3"/>
      <c r="H26" s="3"/>
      <c r="I26" s="3"/>
      <c r="N26"/>
      <c r="AB26" s="3">
        <v>2.2999999999999998</v>
      </c>
      <c r="AC26" s="3">
        <v>0.6</v>
      </c>
    </row>
    <row r="27" spans="2:29">
      <c r="B27" s="17"/>
      <c r="C27" s="18"/>
      <c r="D27" s="19"/>
      <c r="E27" s="19"/>
      <c r="F27" s="3"/>
      <c r="G27" s="3"/>
      <c r="H27" s="3"/>
      <c r="I27" s="3"/>
      <c r="O27"/>
      <c r="AB27" s="3">
        <v>1.9</v>
      </c>
    </row>
    <row r="28" spans="2:29">
      <c r="B28" s="17" t="s">
        <v>119</v>
      </c>
      <c r="C28" s="19"/>
      <c r="D28" s="19"/>
      <c r="E28" s="19"/>
      <c r="F28" s="3"/>
      <c r="G28" s="3"/>
      <c r="H28" s="3"/>
      <c r="I28" s="3"/>
      <c r="O28"/>
    </row>
    <row r="29" spans="2:29">
      <c r="D29" s="3"/>
      <c r="E29" s="3"/>
      <c r="F29" s="3"/>
      <c r="G29" s="3"/>
      <c r="H29" s="3"/>
      <c r="I29" s="3"/>
      <c r="O29"/>
    </row>
    <row r="30" spans="2:29">
      <c r="G30" s="3"/>
      <c r="H30" s="3"/>
      <c r="I30" s="3"/>
      <c r="O30"/>
    </row>
    <row r="31" spans="2:29">
      <c r="B31" s="14"/>
      <c r="C31" s="3"/>
      <c r="D31" s="3"/>
      <c r="E31" s="3"/>
      <c r="F31" s="3"/>
      <c r="G31" s="3"/>
      <c r="H31" s="3"/>
      <c r="I31" s="3"/>
      <c r="O31"/>
    </row>
    <row r="32" spans="2:29">
      <c r="B32" s="14"/>
      <c r="C32" s="3"/>
      <c r="D32" s="3"/>
      <c r="E32" s="3"/>
      <c r="F32" s="3"/>
      <c r="G32" s="3"/>
      <c r="H32" s="21"/>
      <c r="I32" s="21"/>
      <c r="J32" s="21"/>
      <c r="K32" s="21"/>
      <c r="O32"/>
    </row>
    <row r="33" spans="2:15">
      <c r="B33" s="3"/>
      <c r="C33" s="3"/>
      <c r="D33" s="3"/>
      <c r="E33" s="3"/>
      <c r="F33" s="19"/>
      <c r="G33" s="3"/>
      <c r="H33" s="3"/>
      <c r="I33" s="3"/>
      <c r="O33"/>
    </row>
    <row r="34" spans="2:15">
      <c r="B34" s="3" t="s">
        <v>19</v>
      </c>
      <c r="C34" s="3"/>
      <c r="D34" s="22"/>
      <c r="E34" s="3"/>
      <c r="F34" s="19"/>
      <c r="G34" s="3"/>
      <c r="H34" s="3"/>
      <c r="I34" s="3"/>
      <c r="K34" s="4"/>
      <c r="O34"/>
    </row>
    <row r="35" spans="2:15">
      <c r="B35" s="3"/>
      <c r="C35" s="3"/>
      <c r="D35" s="22"/>
      <c r="E35" s="3"/>
      <c r="F35" s="19"/>
      <c r="G35" s="3"/>
      <c r="H35" s="3"/>
      <c r="I35" s="3"/>
      <c r="O35"/>
    </row>
    <row r="36" spans="2:15" ht="31" customHeight="1">
      <c r="B36" s="119" t="s">
        <v>20</v>
      </c>
      <c r="C36" s="119" t="s">
        <v>124</v>
      </c>
      <c r="D36" s="119" t="s">
        <v>2</v>
      </c>
      <c r="E36" s="120" t="s">
        <v>21</v>
      </c>
      <c r="F36" s="3"/>
      <c r="G36" s="3"/>
      <c r="H36" s="3"/>
      <c r="I36" s="3"/>
      <c r="O36"/>
    </row>
    <row r="37" spans="2:15" ht="16">
      <c r="B37" s="147">
        <v>44470</v>
      </c>
      <c r="C37" s="148">
        <v>203501</v>
      </c>
      <c r="D37" s="148">
        <v>1285180</v>
      </c>
      <c r="E37" s="148">
        <v>151189</v>
      </c>
      <c r="F37" s="21"/>
      <c r="G37" s="21"/>
      <c r="H37" s="22"/>
      <c r="I37" s="3"/>
      <c r="J37" s="22"/>
      <c r="O37"/>
    </row>
    <row r="38" spans="2:15" ht="16">
      <c r="B38" s="147">
        <v>44501</v>
      </c>
      <c r="C38" s="148">
        <v>219962</v>
      </c>
      <c r="D38" s="148">
        <v>1372528</v>
      </c>
      <c r="E38" s="148">
        <v>158900</v>
      </c>
      <c r="F38" s="3"/>
      <c r="G38" s="3"/>
      <c r="H38" s="3"/>
      <c r="I38" s="3"/>
      <c r="O38"/>
    </row>
    <row r="39" spans="2:15" ht="16">
      <c r="B39" s="147">
        <v>44531</v>
      </c>
      <c r="C39" s="148">
        <v>190230</v>
      </c>
      <c r="D39" s="148">
        <v>1207358</v>
      </c>
      <c r="E39" s="148">
        <v>137357</v>
      </c>
      <c r="F39" s="3"/>
      <c r="G39" s="3"/>
      <c r="H39" s="3"/>
      <c r="I39" s="3"/>
      <c r="O39"/>
    </row>
    <row r="40" spans="2:15" ht="16">
      <c r="B40" s="147">
        <v>44562</v>
      </c>
      <c r="C40" s="148">
        <v>187693</v>
      </c>
      <c r="D40" s="148">
        <v>1211722</v>
      </c>
      <c r="E40" s="148">
        <v>137806</v>
      </c>
      <c r="F40" s="3"/>
      <c r="G40" s="3"/>
      <c r="H40" s="3"/>
      <c r="I40" s="3"/>
      <c r="O40"/>
    </row>
    <row r="41" spans="2:15" ht="16">
      <c r="B41" s="147">
        <v>44593</v>
      </c>
      <c r="C41" s="148">
        <v>178975</v>
      </c>
      <c r="D41" s="148">
        <v>1257665</v>
      </c>
      <c r="E41" s="148">
        <v>135174</v>
      </c>
      <c r="F41" s="22"/>
      <c r="G41" s="3"/>
      <c r="H41" s="3"/>
      <c r="I41" s="3"/>
      <c r="O41"/>
    </row>
    <row r="42" spans="2:15" ht="16">
      <c r="B42" s="147">
        <v>44621</v>
      </c>
      <c r="C42" s="148">
        <v>219827</v>
      </c>
      <c r="D42" s="148">
        <v>1552158</v>
      </c>
      <c r="E42" s="148">
        <v>159524</v>
      </c>
      <c r="F42" s="3"/>
      <c r="G42" s="3"/>
      <c r="H42" s="3"/>
      <c r="I42" s="3"/>
      <c r="O42"/>
    </row>
    <row r="43" spans="2:15" ht="16">
      <c r="B43" s="147">
        <v>44652</v>
      </c>
      <c r="C43" s="148">
        <v>200189</v>
      </c>
      <c r="D43" s="148">
        <v>1380504</v>
      </c>
      <c r="E43" s="148">
        <v>143721</v>
      </c>
      <c r="F43" s="3"/>
      <c r="G43" s="3"/>
      <c r="H43" s="3"/>
      <c r="I43" s="3"/>
      <c r="O43"/>
    </row>
    <row r="44" spans="2:15" ht="16">
      <c r="B44" s="147">
        <v>44682</v>
      </c>
      <c r="C44" s="148">
        <v>188918</v>
      </c>
      <c r="D44" s="148">
        <v>1297911</v>
      </c>
      <c r="E44" s="148">
        <v>136749</v>
      </c>
      <c r="F44" s="3"/>
      <c r="G44" s="3"/>
      <c r="H44" s="3"/>
      <c r="I44" s="3"/>
      <c r="O44"/>
    </row>
    <row r="45" spans="2:15" ht="16">
      <c r="B45" s="147">
        <v>44713</v>
      </c>
      <c r="C45" s="148">
        <v>172157</v>
      </c>
      <c r="D45" s="148">
        <v>1213896</v>
      </c>
      <c r="E45" s="148">
        <v>124636</v>
      </c>
      <c r="F45" s="3"/>
      <c r="G45" s="3"/>
      <c r="H45" s="3"/>
      <c r="I45" s="3"/>
      <c r="O45"/>
    </row>
    <row r="46" spans="2:15" ht="16">
      <c r="B46" s="147">
        <v>44743</v>
      </c>
      <c r="C46" s="148">
        <v>164274</v>
      </c>
      <c r="D46" s="148">
        <v>1125125</v>
      </c>
      <c r="E46" s="148">
        <v>116846</v>
      </c>
      <c r="F46" s="3"/>
      <c r="G46" s="3"/>
      <c r="H46" s="3"/>
      <c r="I46" s="3"/>
      <c r="O46"/>
    </row>
    <row r="47" spans="2:15" ht="16">
      <c r="B47" s="147">
        <v>44774</v>
      </c>
      <c r="C47" s="148">
        <v>166723</v>
      </c>
      <c r="D47" s="148">
        <v>1076362</v>
      </c>
      <c r="E47" s="148">
        <v>118851</v>
      </c>
      <c r="F47" s="3"/>
      <c r="G47" s="3"/>
      <c r="H47" s="3"/>
      <c r="I47" s="3"/>
      <c r="O47"/>
    </row>
    <row r="48" spans="2:15" ht="16">
      <c r="B48" s="147">
        <v>44805</v>
      </c>
      <c r="C48" s="148">
        <v>186481</v>
      </c>
      <c r="D48" s="148">
        <v>1196671</v>
      </c>
      <c r="E48" s="148">
        <v>134201</v>
      </c>
      <c r="F48" s="3"/>
      <c r="G48" s="3"/>
      <c r="H48" s="3"/>
      <c r="I48" s="3"/>
      <c r="O48"/>
    </row>
    <row r="49" spans="2:15" ht="16">
      <c r="B49" s="121"/>
      <c r="C49" s="149"/>
      <c r="D49" s="149"/>
      <c r="E49" s="149"/>
      <c r="F49" s="3"/>
      <c r="G49" s="3"/>
      <c r="H49" s="3"/>
      <c r="I49" s="3"/>
      <c r="O49"/>
    </row>
    <row r="50" spans="2:15" ht="18">
      <c r="B50" s="119" t="s">
        <v>160</v>
      </c>
      <c r="C50" s="150">
        <f>SUM(C37:C48)</f>
        <v>2278930</v>
      </c>
      <c r="D50" s="150">
        <f>SUM(D37:D48)</f>
        <v>15177080</v>
      </c>
      <c r="E50" s="151">
        <f>SUM(E37:E48)</f>
        <v>1654954</v>
      </c>
      <c r="F50" s="3"/>
      <c r="G50" s="3"/>
      <c r="H50" s="3"/>
      <c r="I50" s="3"/>
      <c r="O50"/>
    </row>
    <row r="51" spans="2:15">
      <c r="B51" s="3"/>
      <c r="C51" s="3"/>
      <c r="D51" s="3"/>
      <c r="E51" s="3"/>
      <c r="F51" s="3"/>
      <c r="G51" s="3"/>
      <c r="H51" s="3"/>
      <c r="I51" s="3"/>
      <c r="O51"/>
    </row>
    <row r="52" spans="2:15">
      <c r="B52" s="3" t="s">
        <v>119</v>
      </c>
      <c r="C52" s="3"/>
      <c r="D52" s="3"/>
      <c r="E52" s="3"/>
      <c r="F52" s="3"/>
      <c r="G52" s="3"/>
      <c r="H52" s="3"/>
      <c r="I52" s="3"/>
      <c r="O52"/>
    </row>
    <row r="53" spans="2:15">
      <c r="B53" s="3" t="s">
        <v>22</v>
      </c>
      <c r="C53" s="3"/>
      <c r="D53" s="3"/>
      <c r="E53" s="3"/>
      <c r="F53" s="3"/>
      <c r="G53" s="3"/>
      <c r="H53" s="3"/>
      <c r="I53" s="3"/>
      <c r="O53"/>
    </row>
    <row r="54" spans="2:15">
      <c r="B54" s="3" t="s">
        <v>23</v>
      </c>
      <c r="C54" s="3"/>
      <c r="D54" s="3"/>
      <c r="E54" s="3"/>
      <c r="F54" s="3"/>
      <c r="G54" s="3"/>
      <c r="H54" s="3"/>
      <c r="I54" s="3"/>
      <c r="O54"/>
    </row>
    <row r="55" spans="2:15">
      <c r="B55" s="17" t="s">
        <v>24</v>
      </c>
      <c r="C55" s="3"/>
      <c r="D55" s="3"/>
      <c r="E55" s="3"/>
      <c r="F55" s="3"/>
      <c r="G55" s="3"/>
      <c r="H55" s="3"/>
      <c r="I55" s="3"/>
      <c r="O55"/>
    </row>
    <row r="56" spans="2:15">
      <c r="B56" s="25" t="s">
        <v>125</v>
      </c>
      <c r="C56" s="3"/>
      <c r="D56" s="3"/>
      <c r="E56" s="3"/>
      <c r="F56" s="3"/>
      <c r="G56" s="3"/>
      <c r="H56" s="3"/>
      <c r="I56" s="3"/>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DF3C-52D7-C947-92D5-63DC5FA097F1}">
  <sheetPr>
    <tabColor theme="0"/>
  </sheetPr>
  <dimension ref="A2:O46"/>
  <sheetViews>
    <sheetView zoomScaleNormal="100" workbookViewId="0">
      <selection activeCell="B40" sqref="B40:O43"/>
    </sheetView>
  </sheetViews>
  <sheetFormatPr baseColWidth="10" defaultColWidth="8.83203125" defaultRowHeight="13"/>
  <cols>
    <col min="1" max="1" width="4.6640625" style="3" customWidth="1"/>
    <col min="2" max="2" width="20.6640625" style="3" customWidth="1"/>
    <col min="3" max="3" width="11.1640625" style="3" customWidth="1"/>
    <col min="4" max="14" width="9" style="3" bestFit="1" customWidth="1"/>
    <col min="15" max="15" width="10.33203125" style="3" bestFit="1" customWidth="1"/>
    <col min="16" max="16384" width="8.83203125" style="3"/>
  </cols>
  <sheetData>
    <row r="2" spans="1:15" ht="34" customHeight="1">
      <c r="B2" s="171" t="s">
        <v>127</v>
      </c>
      <c r="C2" s="172"/>
      <c r="D2" s="172"/>
      <c r="E2" s="172"/>
      <c r="F2" s="172"/>
      <c r="G2" s="172"/>
      <c r="H2" s="172"/>
      <c r="I2" s="172"/>
      <c r="J2" s="172"/>
      <c r="K2" s="172"/>
      <c r="L2" s="172"/>
      <c r="M2" s="172"/>
      <c r="N2" s="172"/>
    </row>
    <row r="4" spans="1:15">
      <c r="B4"/>
      <c r="C4"/>
      <c r="D4"/>
      <c r="E4"/>
      <c r="F4"/>
      <c r="G4"/>
      <c r="H4"/>
      <c r="I4"/>
      <c r="J4"/>
      <c r="K4"/>
    </row>
    <row r="5" spans="1:15" ht="16">
      <c r="B5" s="26" t="s">
        <v>166</v>
      </c>
      <c r="C5" s="27"/>
      <c r="D5" s="27"/>
      <c r="E5" s="28"/>
    </row>
    <row r="6" spans="1:15" s="32" customFormat="1" ht="28">
      <c r="A6"/>
      <c r="B6" s="29" t="s">
        <v>128</v>
      </c>
      <c r="C6" s="30">
        <v>1</v>
      </c>
      <c r="D6" s="30">
        <v>2</v>
      </c>
      <c r="E6" s="30" t="s">
        <v>25</v>
      </c>
      <c r="F6" s="30" t="s">
        <v>26</v>
      </c>
      <c r="G6" s="30" t="s">
        <v>27</v>
      </c>
      <c r="H6" s="30" t="s">
        <v>28</v>
      </c>
      <c r="I6" s="30" t="s">
        <v>29</v>
      </c>
      <c r="J6" s="30" t="s">
        <v>30</v>
      </c>
      <c r="K6" s="30" t="s">
        <v>31</v>
      </c>
      <c r="L6" s="30" t="s">
        <v>32</v>
      </c>
      <c r="M6" s="31" t="s">
        <v>33</v>
      </c>
      <c r="N6" s="31" t="s">
        <v>34</v>
      </c>
      <c r="O6" s="31" t="s">
        <v>35</v>
      </c>
    </row>
    <row r="7" spans="1:15">
      <c r="A7"/>
      <c r="B7" s="5" t="s">
        <v>6</v>
      </c>
      <c r="C7" s="48">
        <v>28287</v>
      </c>
      <c r="D7" s="48">
        <v>7099</v>
      </c>
      <c r="E7" s="48">
        <v>5764</v>
      </c>
      <c r="F7" s="48">
        <v>2937</v>
      </c>
      <c r="G7" s="48">
        <v>2733</v>
      </c>
      <c r="H7" s="48">
        <v>2752</v>
      </c>
      <c r="I7" s="48">
        <v>1962</v>
      </c>
      <c r="J7" s="48">
        <v>2533</v>
      </c>
      <c r="K7" s="48">
        <v>1781</v>
      </c>
      <c r="L7" s="48">
        <v>1206</v>
      </c>
      <c r="M7" s="48">
        <v>924</v>
      </c>
      <c r="N7" s="48">
        <v>7887</v>
      </c>
      <c r="O7" s="33">
        <v>65865</v>
      </c>
    </row>
    <row r="8" spans="1:15">
      <c r="A8"/>
      <c r="B8" s="5" t="s">
        <v>7</v>
      </c>
      <c r="C8" s="48">
        <v>221996</v>
      </c>
      <c r="D8" s="48">
        <v>85666</v>
      </c>
      <c r="E8" s="48">
        <v>87415</v>
      </c>
      <c r="F8" s="48">
        <v>47516</v>
      </c>
      <c r="G8" s="48">
        <v>42458</v>
      </c>
      <c r="H8" s="48">
        <v>40112</v>
      </c>
      <c r="I8" s="48">
        <v>24025</v>
      </c>
      <c r="J8" s="48">
        <v>29418</v>
      </c>
      <c r="K8" s="48">
        <v>18175</v>
      </c>
      <c r="L8" s="48">
        <v>12166</v>
      </c>
      <c r="M8" s="48">
        <v>8924</v>
      </c>
      <c r="N8" s="48">
        <v>50207</v>
      </c>
      <c r="O8" s="33">
        <v>668078</v>
      </c>
    </row>
    <row r="9" spans="1:15">
      <c r="A9"/>
      <c r="B9" s="5" t="s">
        <v>8</v>
      </c>
      <c r="C9" s="48">
        <v>43042</v>
      </c>
      <c r="D9" s="48">
        <v>20731</v>
      </c>
      <c r="E9" s="48">
        <v>23818</v>
      </c>
      <c r="F9" s="48">
        <v>14562</v>
      </c>
      <c r="G9" s="48">
        <v>14150</v>
      </c>
      <c r="H9" s="48">
        <v>14577</v>
      </c>
      <c r="I9" s="48">
        <v>9375</v>
      </c>
      <c r="J9" s="48">
        <v>11382</v>
      </c>
      <c r="K9" s="48">
        <v>6857</v>
      </c>
      <c r="L9" s="48">
        <v>4450</v>
      </c>
      <c r="M9" s="48">
        <v>3226</v>
      </c>
      <c r="N9" s="48">
        <v>14911</v>
      </c>
      <c r="O9" s="33">
        <v>181081</v>
      </c>
    </row>
    <row r="10" spans="1:15">
      <c r="A10"/>
      <c r="B10" s="5" t="s">
        <v>9</v>
      </c>
      <c r="C10" s="48">
        <v>92104</v>
      </c>
      <c r="D10" s="48">
        <v>40886</v>
      </c>
      <c r="E10" s="48">
        <v>46639</v>
      </c>
      <c r="F10" s="48">
        <v>28826</v>
      </c>
      <c r="G10" s="48">
        <v>28626</v>
      </c>
      <c r="H10" s="48">
        <v>30239</v>
      </c>
      <c r="I10" s="48">
        <v>18910</v>
      </c>
      <c r="J10" s="48">
        <v>22897</v>
      </c>
      <c r="K10" s="48">
        <v>13850</v>
      </c>
      <c r="L10" s="48">
        <v>8786</v>
      </c>
      <c r="M10" s="48">
        <v>6036</v>
      </c>
      <c r="N10" s="48">
        <v>30415</v>
      </c>
      <c r="O10" s="33">
        <v>368214</v>
      </c>
    </row>
    <row r="11" spans="1:15">
      <c r="A11"/>
      <c r="B11" s="5" t="s">
        <v>10</v>
      </c>
      <c r="C11" s="48">
        <v>10145</v>
      </c>
      <c r="D11" s="48">
        <v>2558</v>
      </c>
      <c r="E11" s="48">
        <v>2257</v>
      </c>
      <c r="F11" s="48">
        <v>1182</v>
      </c>
      <c r="G11" s="48">
        <v>1026</v>
      </c>
      <c r="H11" s="48">
        <v>948</v>
      </c>
      <c r="I11" s="48">
        <v>569</v>
      </c>
      <c r="J11" s="48">
        <v>683</v>
      </c>
      <c r="K11" s="48">
        <v>389</v>
      </c>
      <c r="L11" s="48">
        <v>267</v>
      </c>
      <c r="M11" s="48">
        <v>196</v>
      </c>
      <c r="N11" s="48">
        <v>2426</v>
      </c>
      <c r="O11" s="33">
        <v>22646</v>
      </c>
    </row>
    <row r="12" spans="1:15">
      <c r="A12"/>
      <c r="B12" s="5" t="s">
        <v>161</v>
      </c>
      <c r="C12" s="48">
        <v>49085</v>
      </c>
      <c r="D12" s="48">
        <v>25654</v>
      </c>
      <c r="E12" s="48">
        <v>31916</v>
      </c>
      <c r="F12" s="48">
        <v>21470</v>
      </c>
      <c r="G12" s="48">
        <v>22480</v>
      </c>
      <c r="H12" s="48">
        <v>25344</v>
      </c>
      <c r="I12" s="48">
        <v>17306</v>
      </c>
      <c r="J12" s="48">
        <v>22915</v>
      </c>
      <c r="K12" s="48">
        <v>14640</v>
      </c>
      <c r="L12" s="48">
        <v>10319</v>
      </c>
      <c r="M12" s="48">
        <v>7636</v>
      </c>
      <c r="N12" s="48">
        <v>44437</v>
      </c>
      <c r="O12" s="33">
        <v>293202</v>
      </c>
    </row>
    <row r="13" spans="1:15">
      <c r="A13"/>
      <c r="B13" s="34" t="s">
        <v>11</v>
      </c>
      <c r="C13" s="48">
        <v>77374</v>
      </c>
      <c r="D13" s="48">
        <v>27393</v>
      </c>
      <c r="E13" s="48">
        <v>25729</v>
      </c>
      <c r="F13" s="48">
        <v>13536</v>
      </c>
      <c r="G13" s="48">
        <v>12147</v>
      </c>
      <c r="H13" s="48">
        <v>11892</v>
      </c>
      <c r="I13" s="48">
        <v>7046</v>
      </c>
      <c r="J13" s="48">
        <v>8299</v>
      </c>
      <c r="K13" s="48">
        <v>4771</v>
      </c>
      <c r="L13" s="48">
        <v>3169</v>
      </c>
      <c r="M13" s="48">
        <v>2216</v>
      </c>
      <c r="N13" s="48">
        <v>13151</v>
      </c>
      <c r="O13" s="33">
        <v>206723</v>
      </c>
    </row>
    <row r="14" spans="1:15">
      <c r="A14"/>
      <c r="B14" s="5" t="s">
        <v>12</v>
      </c>
      <c r="C14" s="48">
        <v>231541</v>
      </c>
      <c r="D14" s="48">
        <v>52398</v>
      </c>
      <c r="E14" s="48">
        <v>41185</v>
      </c>
      <c r="F14" s="48">
        <v>19591</v>
      </c>
      <c r="G14" s="48">
        <v>17965</v>
      </c>
      <c r="H14" s="48">
        <v>18108</v>
      </c>
      <c r="I14" s="48">
        <v>11990</v>
      </c>
      <c r="J14" s="48">
        <v>15860</v>
      </c>
      <c r="K14" s="48">
        <v>11186</v>
      </c>
      <c r="L14" s="48">
        <v>8524</v>
      </c>
      <c r="M14" s="48">
        <v>6917</v>
      </c>
      <c r="N14" s="48">
        <v>106772</v>
      </c>
      <c r="O14" s="33">
        <v>542037</v>
      </c>
    </row>
    <row r="15" spans="1:15">
      <c r="A15"/>
      <c r="B15" s="5" t="s">
        <v>118</v>
      </c>
      <c r="C15" s="48">
        <v>52480</v>
      </c>
      <c r="D15" s="48">
        <v>23423</v>
      </c>
      <c r="E15" s="48">
        <v>26020</v>
      </c>
      <c r="F15" s="48">
        <v>15596</v>
      </c>
      <c r="G15" s="48">
        <v>14802</v>
      </c>
      <c r="H15" s="48">
        <v>14724</v>
      </c>
      <c r="I15" s="48">
        <v>9046</v>
      </c>
      <c r="J15" s="48">
        <v>11321</v>
      </c>
      <c r="K15" s="48">
        <v>6788</v>
      </c>
      <c r="L15" s="48">
        <v>4831</v>
      </c>
      <c r="M15" s="48">
        <v>3509</v>
      </c>
      <c r="N15" s="48">
        <v>25330</v>
      </c>
      <c r="O15" s="33">
        <v>207870</v>
      </c>
    </row>
    <row r="16" spans="1:15">
      <c r="A16"/>
      <c r="B16" s="5" t="s">
        <v>13</v>
      </c>
      <c r="C16" s="48">
        <v>40771</v>
      </c>
      <c r="D16" s="48">
        <v>12570</v>
      </c>
      <c r="E16" s="48">
        <v>10583</v>
      </c>
      <c r="F16" s="48">
        <v>4861</v>
      </c>
      <c r="G16" s="48">
        <v>4135</v>
      </c>
      <c r="H16" s="48">
        <v>3315</v>
      </c>
      <c r="I16" s="48">
        <v>1895</v>
      </c>
      <c r="J16" s="48">
        <v>1896</v>
      </c>
      <c r="K16" s="48">
        <v>983</v>
      </c>
      <c r="L16" s="48">
        <v>577</v>
      </c>
      <c r="M16" s="48">
        <v>468</v>
      </c>
      <c r="N16" s="48">
        <v>5327</v>
      </c>
      <c r="O16" s="33">
        <v>87381</v>
      </c>
    </row>
    <row r="17" spans="1:15">
      <c r="A17"/>
      <c r="B17" s="5" t="s">
        <v>14</v>
      </c>
      <c r="C17" s="48">
        <v>20864</v>
      </c>
      <c r="D17" s="48">
        <v>7908</v>
      </c>
      <c r="E17" s="48">
        <v>7831</v>
      </c>
      <c r="F17" s="48">
        <v>4311</v>
      </c>
      <c r="G17" s="48">
        <v>4072</v>
      </c>
      <c r="H17" s="48">
        <v>4103</v>
      </c>
      <c r="I17" s="48">
        <v>2483</v>
      </c>
      <c r="J17" s="48">
        <v>2837</v>
      </c>
      <c r="K17" s="48">
        <v>1684</v>
      </c>
      <c r="L17" s="48">
        <v>1019</v>
      </c>
      <c r="M17" s="48">
        <v>796</v>
      </c>
      <c r="N17" s="48">
        <v>5113</v>
      </c>
      <c r="O17" s="33">
        <v>63021</v>
      </c>
    </row>
    <row r="18" spans="1:15">
      <c r="A18"/>
      <c r="B18" s="5" t="s">
        <v>15</v>
      </c>
      <c r="C18" s="48">
        <v>87269</v>
      </c>
      <c r="D18" s="48">
        <v>22445</v>
      </c>
      <c r="E18" s="48">
        <v>15517</v>
      </c>
      <c r="F18" s="48">
        <v>6001</v>
      </c>
      <c r="G18" s="48">
        <v>4235</v>
      </c>
      <c r="H18" s="48">
        <v>3015</v>
      </c>
      <c r="I18" s="48">
        <v>1311</v>
      </c>
      <c r="J18" s="48">
        <v>1158</v>
      </c>
      <c r="K18" s="48">
        <v>558</v>
      </c>
      <c r="L18" s="48">
        <v>371</v>
      </c>
      <c r="M18" s="48">
        <v>258</v>
      </c>
      <c r="N18" s="48">
        <v>1390</v>
      </c>
      <c r="O18" s="33">
        <v>143528</v>
      </c>
    </row>
    <row r="19" spans="1:15">
      <c r="A19"/>
      <c r="B19" s="5" t="s">
        <v>17</v>
      </c>
      <c r="C19" s="35">
        <f>SUM(C7:C18)</f>
        <v>954958</v>
      </c>
      <c r="D19" s="35">
        <f t="shared" ref="D19:L19" si="0">SUM(D7:D18)</f>
        <v>328731</v>
      </c>
      <c r="E19" s="35">
        <f t="shared" si="0"/>
        <v>324674</v>
      </c>
      <c r="F19" s="35">
        <f t="shared" si="0"/>
        <v>180389</v>
      </c>
      <c r="G19" s="35">
        <f t="shared" si="0"/>
        <v>168829</v>
      </c>
      <c r="H19" s="35">
        <f t="shared" si="0"/>
        <v>169129</v>
      </c>
      <c r="I19" s="35">
        <f t="shared" si="0"/>
        <v>105918</v>
      </c>
      <c r="J19" s="35">
        <f t="shared" si="0"/>
        <v>131199</v>
      </c>
      <c r="K19" s="35">
        <f t="shared" si="0"/>
        <v>81662</v>
      </c>
      <c r="L19" s="35">
        <f t="shared" si="0"/>
        <v>55685</v>
      </c>
      <c r="M19" s="35">
        <f>SUM(M6:M18)</f>
        <v>41106</v>
      </c>
      <c r="N19" s="35">
        <f>SUM(N6:N18)</f>
        <v>307366</v>
      </c>
      <c r="O19" s="35">
        <f>SUM(O7:O18)</f>
        <v>2849646</v>
      </c>
    </row>
    <row r="20" spans="1:15">
      <c r="M20"/>
    </row>
    <row r="22" spans="1:15" ht="34.5" customHeight="1"/>
    <row r="23" spans="1:15" ht="11.25" customHeight="1">
      <c r="B23" s="4"/>
    </row>
    <row r="25" spans="1:15">
      <c r="O25" s="36"/>
    </row>
    <row r="26" spans="1:15">
      <c r="B26" s="37"/>
      <c r="C26" s="37"/>
      <c r="D26" s="37"/>
      <c r="E26" s="37"/>
      <c r="L26" s="169"/>
      <c r="M26" s="169"/>
      <c r="N26" s="36"/>
      <c r="O26" s="36"/>
    </row>
    <row r="27" spans="1:15">
      <c r="C27" s="22"/>
      <c r="E27" s="22"/>
      <c r="L27" s="38"/>
      <c r="M27" s="39"/>
      <c r="N27" s="36"/>
      <c r="O27" s="36"/>
    </row>
    <row r="28" spans="1:15">
      <c r="C28" s="22"/>
      <c r="E28" s="22"/>
      <c r="L28" s="38"/>
      <c r="M28" s="39"/>
      <c r="N28" s="36"/>
      <c r="O28" s="36"/>
    </row>
    <row r="29" spans="1:15">
      <c r="C29" s="22"/>
      <c r="D29" s="19"/>
      <c r="E29" s="22"/>
      <c r="L29" s="38"/>
      <c r="M29" s="39"/>
      <c r="N29" s="36"/>
      <c r="O29" s="36"/>
    </row>
    <row r="30" spans="1:15">
      <c r="C30" s="22"/>
      <c r="E30" s="22"/>
      <c r="L30" s="38"/>
      <c r="M30" s="39"/>
      <c r="N30" s="36"/>
      <c r="O30" s="36"/>
    </row>
    <row r="31" spans="1:15">
      <c r="C31" s="22"/>
      <c r="E31" s="22"/>
      <c r="L31" s="38"/>
      <c r="M31" s="39"/>
      <c r="N31" s="36"/>
      <c r="O31" s="36"/>
    </row>
    <row r="32" spans="1:15" ht="12.75" customHeight="1">
      <c r="C32" s="22"/>
      <c r="E32" s="22"/>
      <c r="L32" s="36"/>
      <c r="M32" s="39"/>
      <c r="N32" s="36"/>
    </row>
    <row r="33" spans="1:15">
      <c r="E33" s="22"/>
      <c r="G33" s="22"/>
      <c r="I33" s="22"/>
    </row>
    <row r="34" spans="1:15" ht="15" customHeight="1">
      <c r="E34" s="22"/>
      <c r="G34" s="22"/>
      <c r="I34" s="22"/>
    </row>
    <row r="35" spans="1:15">
      <c r="E35" s="22"/>
      <c r="G35" s="22"/>
      <c r="I35" s="22"/>
    </row>
    <row r="36" spans="1:15">
      <c r="E36" s="22"/>
      <c r="G36" s="22"/>
      <c r="I36" s="22"/>
    </row>
    <row r="37" spans="1:15">
      <c r="E37" s="22"/>
      <c r="G37" s="22"/>
      <c r="I37" s="22"/>
    </row>
    <row r="38" spans="1:15">
      <c r="E38" s="22"/>
      <c r="G38" s="22"/>
      <c r="I38" s="22"/>
    </row>
    <row r="39" spans="1:15">
      <c r="E39" s="22"/>
      <c r="G39" s="22"/>
      <c r="I39" s="22"/>
    </row>
    <row r="40" spans="1:15">
      <c r="A40" s="32"/>
      <c r="B40" s="170" t="s">
        <v>166</v>
      </c>
      <c r="C40" s="170"/>
      <c r="D40" s="170"/>
      <c r="E40" s="170"/>
      <c r="F40" s="170"/>
      <c r="G40" s="170"/>
      <c r="H40" s="170"/>
      <c r="I40" s="170"/>
      <c r="J40" s="170"/>
      <c r="K40" s="170"/>
      <c r="L40" s="170"/>
      <c r="M40" s="170"/>
      <c r="N40" s="170"/>
      <c r="O40" s="32"/>
    </row>
    <row r="41" spans="1:15" s="32" customFormat="1" ht="34">
      <c r="A41" s="3"/>
      <c r="B41" s="113" t="s">
        <v>128</v>
      </c>
      <c r="C41" s="128">
        <v>1</v>
      </c>
      <c r="D41" s="128">
        <v>2</v>
      </c>
      <c r="E41" s="128" t="s">
        <v>25</v>
      </c>
      <c r="F41" s="128" t="s">
        <v>26</v>
      </c>
      <c r="G41" s="128" t="s">
        <v>27</v>
      </c>
      <c r="H41" s="128" t="s">
        <v>28</v>
      </c>
      <c r="I41" s="128" t="s">
        <v>29</v>
      </c>
      <c r="J41" s="134" t="s">
        <v>30</v>
      </c>
      <c r="K41" s="134" t="s">
        <v>31</v>
      </c>
      <c r="L41" s="128" t="s">
        <v>32</v>
      </c>
      <c r="M41" s="129" t="s">
        <v>33</v>
      </c>
      <c r="N41" s="129" t="s">
        <v>34</v>
      </c>
      <c r="O41" s="129" t="s">
        <v>35</v>
      </c>
    </row>
    <row r="42" spans="1:15" s="40" customFormat="1" ht="16">
      <c r="B42" s="130" t="s">
        <v>37</v>
      </c>
      <c r="C42" s="131">
        <v>954958</v>
      </c>
      <c r="D42" s="131">
        <v>328731</v>
      </c>
      <c r="E42" s="131">
        <v>324674</v>
      </c>
      <c r="F42" s="131">
        <v>180389</v>
      </c>
      <c r="G42" s="131">
        <v>168829</v>
      </c>
      <c r="H42" s="131">
        <v>169129</v>
      </c>
      <c r="I42" s="131">
        <v>105918</v>
      </c>
      <c r="J42" s="131">
        <v>131199</v>
      </c>
      <c r="K42" s="131">
        <v>81662</v>
      </c>
      <c r="L42" s="131">
        <v>55685</v>
      </c>
      <c r="M42" s="131">
        <v>41106</v>
      </c>
      <c r="N42" s="131">
        <v>307366</v>
      </c>
      <c r="O42" s="131">
        <v>2849646</v>
      </c>
    </row>
    <row r="43" spans="1:15" ht="16">
      <c r="B43" s="132" t="s">
        <v>16</v>
      </c>
      <c r="C43" s="133">
        <v>299314</v>
      </c>
      <c r="D43" s="133">
        <v>79981</v>
      </c>
      <c r="E43" s="133">
        <v>66549</v>
      </c>
      <c r="F43" s="133">
        <v>31369</v>
      </c>
      <c r="G43" s="133">
        <v>25996</v>
      </c>
      <c r="H43" s="133">
        <v>22965</v>
      </c>
      <c r="I43" s="133">
        <v>13270</v>
      </c>
      <c r="J43" s="133">
        <v>15122</v>
      </c>
      <c r="K43" s="133">
        <v>8288</v>
      </c>
      <c r="L43" s="133">
        <v>5316</v>
      </c>
      <c r="M43" s="133">
        <v>3769</v>
      </c>
      <c r="N43" s="133">
        <v>24505</v>
      </c>
      <c r="O43" s="133">
        <v>596444</v>
      </c>
    </row>
    <row r="45" spans="1:15" ht="33" customHeight="1">
      <c r="A45"/>
      <c r="B45" s="168" t="s">
        <v>130</v>
      </c>
      <c r="C45" s="168"/>
      <c r="D45" s="168"/>
      <c r="E45" s="168"/>
      <c r="F45" s="168"/>
      <c r="G45" s="168"/>
      <c r="H45" s="168"/>
      <c r="I45" s="168"/>
      <c r="J45" s="168"/>
      <c r="K45" s="168"/>
      <c r="L45" s="168"/>
      <c r="M45" s="168"/>
      <c r="N45" s="168"/>
      <c r="O45" s="168"/>
    </row>
    <row r="46" spans="1:15">
      <c r="A46"/>
      <c r="B46"/>
      <c r="C46"/>
      <c r="D46"/>
      <c r="E46"/>
    </row>
  </sheetData>
  <mergeCells count="4">
    <mergeCell ref="B45:O45"/>
    <mergeCell ref="L26:M26"/>
    <mergeCell ref="B40:N40"/>
    <mergeCell ref="B2:N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EBB6-E07B-F64E-A3D6-CF55502DDA60}">
  <sheetPr>
    <tabColor theme="0"/>
  </sheetPr>
  <dimension ref="A1:P27"/>
  <sheetViews>
    <sheetView zoomScaleNormal="100" workbookViewId="0">
      <selection activeCell="B5" sqref="B5:I25"/>
    </sheetView>
  </sheetViews>
  <sheetFormatPr baseColWidth="10" defaultColWidth="8.83203125" defaultRowHeight="13"/>
  <cols>
    <col min="1" max="1" width="4.33203125" customWidth="1"/>
    <col min="2" max="2" width="9" bestFit="1" customWidth="1"/>
    <col min="3" max="3" width="14.6640625" customWidth="1"/>
    <col min="4" max="4" width="10" bestFit="1" customWidth="1"/>
    <col min="5" max="5" width="12.6640625" customWidth="1"/>
    <col min="6" max="6" width="10" bestFit="1" customWidth="1"/>
    <col min="7" max="7" width="10.5" customWidth="1"/>
    <col min="8" max="8" width="12.33203125" customWidth="1"/>
    <col min="9" max="9" width="9" bestFit="1" customWidth="1"/>
  </cols>
  <sheetData>
    <row r="1" spans="1:16" s="43" customFormat="1" ht="61" customHeight="1">
      <c r="A1"/>
      <c r="B1" s="174" t="s">
        <v>129</v>
      </c>
      <c r="C1" s="175"/>
      <c r="D1" s="175"/>
      <c r="E1" s="175"/>
      <c r="F1" s="175"/>
      <c r="G1" s="175"/>
      <c r="H1" s="175"/>
      <c r="I1" s="175"/>
      <c r="J1" s="175"/>
    </row>
    <row r="2" spans="1:16" s="43" customFormat="1" ht="33" customHeight="1">
      <c r="A2"/>
      <c r="B2"/>
      <c r="C2"/>
      <c r="D2"/>
      <c r="E2"/>
      <c r="F2"/>
      <c r="G2"/>
      <c r="H2"/>
      <c r="I2"/>
      <c r="J2"/>
      <c r="K2"/>
      <c r="L2"/>
      <c r="M2"/>
      <c r="N2"/>
      <c r="O2"/>
      <c r="P2"/>
    </row>
    <row r="3" spans="1:16">
      <c r="B3" s="173" t="s">
        <v>163</v>
      </c>
      <c r="C3" s="173"/>
      <c r="D3" s="173"/>
      <c r="E3" s="173"/>
      <c r="F3" s="173"/>
      <c r="G3" s="173"/>
      <c r="H3" s="173"/>
      <c r="I3" s="173"/>
    </row>
    <row r="5" spans="1:16" ht="34">
      <c r="B5" s="111" t="s">
        <v>38</v>
      </c>
      <c r="C5" s="152" t="s">
        <v>39</v>
      </c>
      <c r="D5" s="111" t="s">
        <v>40</v>
      </c>
      <c r="E5" s="111" t="s">
        <v>41</v>
      </c>
      <c r="F5" s="111" t="s">
        <v>121</v>
      </c>
      <c r="G5" s="111" t="s">
        <v>122</v>
      </c>
      <c r="H5" s="111" t="s">
        <v>43</v>
      </c>
      <c r="I5" s="111" t="s">
        <v>44</v>
      </c>
    </row>
    <row r="6" spans="1:16" ht="16">
      <c r="B6" s="110">
        <v>1</v>
      </c>
      <c r="C6" s="139" t="s">
        <v>46</v>
      </c>
      <c r="D6" s="115">
        <v>213747</v>
      </c>
      <c r="E6" s="146">
        <v>0.15327232949244815</v>
      </c>
      <c r="F6" s="115">
        <v>492591</v>
      </c>
      <c r="G6" s="138">
        <v>0.21615012308407894</v>
      </c>
      <c r="H6" s="115">
        <v>3621532</v>
      </c>
      <c r="I6" s="138">
        <v>0.23861849578443284</v>
      </c>
    </row>
    <row r="7" spans="1:16" ht="16">
      <c r="B7" s="110">
        <v>2</v>
      </c>
      <c r="C7" s="139" t="s">
        <v>45</v>
      </c>
      <c r="D7" s="115">
        <v>326726</v>
      </c>
      <c r="E7" s="146">
        <v>0.23428658706671723</v>
      </c>
      <c r="F7" s="115">
        <v>480353</v>
      </c>
      <c r="G7" s="138">
        <v>0.21078005906280578</v>
      </c>
      <c r="H7" s="115">
        <v>3228611</v>
      </c>
      <c r="I7" s="138">
        <v>0.212729391951548</v>
      </c>
    </row>
    <row r="8" spans="1:16" ht="16">
      <c r="B8" s="110">
        <v>3</v>
      </c>
      <c r="C8" s="139" t="s">
        <v>48</v>
      </c>
      <c r="D8" s="115">
        <v>94652</v>
      </c>
      <c r="E8" s="146">
        <v>6.7872449817397207E-2</v>
      </c>
      <c r="F8" s="115">
        <v>140595</v>
      </c>
      <c r="G8" s="138">
        <v>6.1693426300939477E-2</v>
      </c>
      <c r="H8" s="115">
        <v>935708</v>
      </c>
      <c r="I8" s="138">
        <v>6.1652702627909978E-2</v>
      </c>
    </row>
    <row r="9" spans="1:16" ht="16">
      <c r="B9" s="110">
        <v>4</v>
      </c>
      <c r="C9" s="139" t="s">
        <v>49</v>
      </c>
      <c r="D9" s="115">
        <v>51438</v>
      </c>
      <c r="E9" s="146">
        <v>3.688483152714446E-2</v>
      </c>
      <c r="F9" s="115">
        <v>83539</v>
      </c>
      <c r="G9" s="138">
        <v>3.6657115400648553E-2</v>
      </c>
      <c r="H9" s="115">
        <v>436123</v>
      </c>
      <c r="I9" s="138">
        <v>2.8735632941250887E-2</v>
      </c>
    </row>
    <row r="10" spans="1:16" ht="16">
      <c r="B10" s="110">
        <v>5</v>
      </c>
      <c r="C10" s="139" t="s">
        <v>52</v>
      </c>
      <c r="D10" s="115">
        <v>52869</v>
      </c>
      <c r="E10" s="146">
        <v>3.7910963840129874E-2</v>
      </c>
      <c r="F10" s="115">
        <v>72304</v>
      </c>
      <c r="G10" s="138">
        <v>3.1727170207070859E-2</v>
      </c>
      <c r="H10" s="115">
        <v>429963</v>
      </c>
      <c r="I10" s="138">
        <v>2.8329757766316049E-2</v>
      </c>
    </row>
    <row r="11" spans="1:16" ht="16">
      <c r="B11" s="110">
        <v>6</v>
      </c>
      <c r="C11" s="139" t="s">
        <v>47</v>
      </c>
      <c r="D11" s="115">
        <v>40145</v>
      </c>
      <c r="E11" s="146">
        <v>2.8786919430328056E-2</v>
      </c>
      <c r="F11" s="115">
        <v>60026</v>
      </c>
      <c r="G11" s="138">
        <v>2.6339554088980355E-2</v>
      </c>
      <c r="H11" s="115">
        <v>317147</v>
      </c>
      <c r="I11" s="138">
        <v>2.089644384822377E-2</v>
      </c>
    </row>
    <row r="12" spans="1:16" ht="16">
      <c r="B12" s="110">
        <v>7</v>
      </c>
      <c r="C12" s="139" t="s">
        <v>56</v>
      </c>
      <c r="D12" s="115">
        <v>38681</v>
      </c>
      <c r="E12" s="146">
        <v>2.7737123688741299E-2</v>
      </c>
      <c r="F12" s="115">
        <v>54252</v>
      </c>
      <c r="G12" s="138">
        <v>2.3805908913393566E-2</v>
      </c>
      <c r="H12" s="115">
        <v>281856</v>
      </c>
      <c r="I12" s="138">
        <v>1.8571161251044337E-2</v>
      </c>
    </row>
    <row r="13" spans="1:16" ht="16">
      <c r="B13" s="110">
        <v>8</v>
      </c>
      <c r="C13" s="139" t="s">
        <v>66</v>
      </c>
      <c r="D13" s="115">
        <v>29597</v>
      </c>
      <c r="E13" s="146">
        <v>2.1223227161026762E-2</v>
      </c>
      <c r="F13" s="115">
        <v>51469</v>
      </c>
      <c r="G13" s="138">
        <v>2.2584721777325324E-2</v>
      </c>
      <c r="H13" s="115">
        <v>369017</v>
      </c>
      <c r="I13" s="138">
        <v>2.4314097309890967E-2</v>
      </c>
    </row>
    <row r="14" spans="1:16" ht="16">
      <c r="B14" s="110">
        <v>9</v>
      </c>
      <c r="C14" s="139" t="s">
        <v>50</v>
      </c>
      <c r="D14" s="115">
        <v>27588</v>
      </c>
      <c r="E14" s="146">
        <v>1.9782626310720895E-2</v>
      </c>
      <c r="F14" s="115">
        <v>42313</v>
      </c>
      <c r="G14" s="138">
        <v>1.8567046815830237E-2</v>
      </c>
      <c r="H14" s="115">
        <v>249194</v>
      </c>
      <c r="I14" s="138">
        <v>1.641910038031031E-2</v>
      </c>
    </row>
    <row r="15" spans="1:16" ht="16">
      <c r="B15" s="110">
        <v>10</v>
      </c>
      <c r="C15" s="139" t="s">
        <v>62</v>
      </c>
      <c r="D15" s="115">
        <v>27111</v>
      </c>
      <c r="E15" s="146">
        <v>1.9440582206392425E-2</v>
      </c>
      <c r="F15" s="115">
        <v>40176</v>
      </c>
      <c r="G15" s="138">
        <v>1.7629326043362457E-2</v>
      </c>
      <c r="H15" s="115">
        <v>214330</v>
      </c>
      <c r="I15" s="138">
        <v>1.4121952312302498E-2</v>
      </c>
    </row>
    <row r="16" spans="1:16" ht="16">
      <c r="B16" s="110">
        <v>11</v>
      </c>
      <c r="C16" s="139" t="s">
        <v>53</v>
      </c>
      <c r="D16" s="115">
        <v>22905</v>
      </c>
      <c r="E16" s="146">
        <v>1.6424570670112444E-2</v>
      </c>
      <c r="F16" s="115">
        <v>35267</v>
      </c>
      <c r="G16" s="138">
        <v>1.5475244961451208E-2</v>
      </c>
      <c r="H16" s="115">
        <v>313317</v>
      </c>
      <c r="I16" s="138">
        <v>2.0644089640431493E-2</v>
      </c>
    </row>
    <row r="17" spans="2:9" ht="16">
      <c r="B17" s="110">
        <v>12</v>
      </c>
      <c r="C17" s="139" t="s">
        <v>54</v>
      </c>
      <c r="D17" s="115">
        <v>21021</v>
      </c>
      <c r="E17" s="146">
        <v>1.507360401905408E-2</v>
      </c>
      <c r="F17" s="115">
        <v>34277</v>
      </c>
      <c r="G17" s="138">
        <v>1.5040830565221397E-2</v>
      </c>
      <c r="H17" s="115">
        <v>282957</v>
      </c>
      <c r="I17" s="138">
        <v>1.8643704849681229E-2</v>
      </c>
    </row>
    <row r="18" spans="2:9" ht="16">
      <c r="B18" s="110">
        <v>13</v>
      </c>
      <c r="C18" s="139" t="s">
        <v>57</v>
      </c>
      <c r="D18" s="115">
        <v>18412</v>
      </c>
      <c r="E18" s="146">
        <v>1.3202759012360198E-2</v>
      </c>
      <c r="F18" s="115">
        <v>31458</v>
      </c>
      <c r="G18" s="138">
        <v>1.3803846542017526E-2</v>
      </c>
      <c r="H18" s="115">
        <v>187605</v>
      </c>
      <c r="I18" s="138">
        <v>1.2361073408060048E-2</v>
      </c>
    </row>
    <row r="19" spans="2:9" ht="16">
      <c r="B19" s="110">
        <v>14</v>
      </c>
      <c r="C19" s="139" t="s">
        <v>152</v>
      </c>
      <c r="D19" s="115">
        <v>16742</v>
      </c>
      <c r="E19" s="146">
        <v>1.2005246110413557E-2</v>
      </c>
      <c r="F19" s="115">
        <v>28538</v>
      </c>
      <c r="G19" s="138">
        <v>1.2522543474349805E-2</v>
      </c>
      <c r="H19" s="115">
        <v>210018</v>
      </c>
      <c r="I19" s="138">
        <v>1.3837839689848114E-2</v>
      </c>
    </row>
    <row r="20" spans="2:9" ht="16">
      <c r="B20" s="110">
        <v>15</v>
      </c>
      <c r="C20" s="139" t="s">
        <v>151</v>
      </c>
      <c r="D20" s="115">
        <v>14239</v>
      </c>
      <c r="E20" s="146">
        <v>1.0210410904681558E-2</v>
      </c>
      <c r="F20" s="115">
        <v>28206</v>
      </c>
      <c r="G20" s="138">
        <v>1.2376861070765667E-2</v>
      </c>
      <c r="H20" s="115">
        <v>196614</v>
      </c>
      <c r="I20" s="138">
        <v>1.2954665851402246E-2</v>
      </c>
    </row>
    <row r="21" spans="2:9" ht="16">
      <c r="B21" s="110">
        <v>16</v>
      </c>
      <c r="C21" s="139" t="s">
        <v>51</v>
      </c>
      <c r="D21" s="115">
        <v>18627</v>
      </c>
      <c r="E21" s="146">
        <v>1.3356929835065902E-2</v>
      </c>
      <c r="F21" s="115">
        <v>27291</v>
      </c>
      <c r="G21" s="138">
        <v>1.1975356856068419E-2</v>
      </c>
      <c r="H21" s="115">
        <v>154248</v>
      </c>
      <c r="I21" s="138">
        <v>1.0163219802491652E-2</v>
      </c>
    </row>
    <row r="22" spans="2:9" ht="16">
      <c r="B22" s="110">
        <v>17</v>
      </c>
      <c r="C22" s="139" t="s">
        <v>58</v>
      </c>
      <c r="D22" s="115">
        <v>15771</v>
      </c>
      <c r="E22" s="146">
        <v>1.1308967650658955E-2</v>
      </c>
      <c r="F22" s="115">
        <v>26700</v>
      </c>
      <c r="G22" s="138">
        <v>1.1716024625591836E-2</v>
      </c>
      <c r="H22" s="115">
        <v>243900</v>
      </c>
      <c r="I22" s="138">
        <v>1.6070284929643911E-2</v>
      </c>
    </row>
    <row r="23" spans="2:9" ht="16">
      <c r="B23" s="110">
        <v>18</v>
      </c>
      <c r="C23" s="139" t="s">
        <v>61</v>
      </c>
      <c r="D23" s="115">
        <v>14734</v>
      </c>
      <c r="E23" s="146">
        <v>1.056536233370167E-2</v>
      </c>
      <c r="F23" s="115">
        <v>25722</v>
      </c>
      <c r="G23" s="138">
        <v>1.1286875858407234E-2</v>
      </c>
      <c r="H23" s="115">
        <v>256411</v>
      </c>
      <c r="I23" s="138">
        <v>1.6894620045489646E-2</v>
      </c>
    </row>
    <row r="24" spans="2:9" ht="16">
      <c r="B24" s="110">
        <v>19</v>
      </c>
      <c r="C24" s="139" t="s">
        <v>60</v>
      </c>
      <c r="D24" s="115">
        <v>17655</v>
      </c>
      <c r="E24" s="146">
        <v>1.2659934301717319E-2</v>
      </c>
      <c r="F24" s="115">
        <v>25573</v>
      </c>
      <c r="G24" s="138">
        <v>1.1221494297762546E-2</v>
      </c>
      <c r="H24" s="115">
        <v>177631</v>
      </c>
      <c r="I24" s="138">
        <v>1.1703898246566534E-2</v>
      </c>
    </row>
    <row r="25" spans="2:9" ht="16">
      <c r="B25" s="110">
        <v>20</v>
      </c>
      <c r="C25" s="139" t="s">
        <v>55</v>
      </c>
      <c r="D25" s="115">
        <v>15628</v>
      </c>
      <c r="E25" s="146">
        <v>1.1206426126719812E-2</v>
      </c>
      <c r="F25" s="115">
        <v>25495</v>
      </c>
      <c r="G25" s="138">
        <v>1.1187267708968683E-2</v>
      </c>
      <c r="H25" s="115">
        <v>135158</v>
      </c>
      <c r="I25" s="138">
        <v>8.9054020931562585E-3</v>
      </c>
    </row>
    <row r="27" spans="2:9">
      <c r="B27" s="49" t="s">
        <v>120</v>
      </c>
    </row>
  </sheetData>
  <mergeCells count="2">
    <mergeCell ref="B3:I3"/>
    <mergeCell ref="B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21E5-A43D-564D-BAFB-BD2C0C9829C8}">
  <sheetPr>
    <tabColor theme="0"/>
  </sheetPr>
  <dimension ref="A1:AE63"/>
  <sheetViews>
    <sheetView topLeftCell="A14" zoomScaleNormal="100" workbookViewId="0">
      <selection activeCell="A41" sqref="A41:H61"/>
    </sheetView>
  </sheetViews>
  <sheetFormatPr baseColWidth="10" defaultColWidth="8.83203125" defaultRowHeight="13"/>
  <cols>
    <col min="1" max="1" width="11.33203125" style="50" customWidth="1"/>
    <col min="2" max="2" width="15.6640625" style="50" customWidth="1"/>
    <col min="3" max="3" width="11.5" style="50" customWidth="1"/>
    <col min="4" max="4" width="12.6640625" style="50" customWidth="1"/>
    <col min="5" max="5" width="10.33203125" style="50" customWidth="1"/>
    <col min="6" max="6" width="12" style="50" customWidth="1"/>
    <col min="7" max="7" width="10.33203125" style="50" bestFit="1" customWidth="1"/>
    <col min="8" max="8" width="9" style="50" bestFit="1" customWidth="1"/>
    <col min="9" max="27" width="8.83203125" style="50"/>
    <col min="32" max="16384" width="8.83203125" style="50"/>
  </cols>
  <sheetData>
    <row r="1" spans="1:31" customFormat="1"/>
    <row r="3" spans="1:31">
      <c r="A3" s="3" t="s">
        <v>63</v>
      </c>
      <c r="B3"/>
      <c r="C3"/>
      <c r="D3"/>
      <c r="E3"/>
      <c r="F3"/>
      <c r="G3"/>
      <c r="H3"/>
      <c r="I3"/>
      <c r="J3"/>
      <c r="K3"/>
      <c r="L3"/>
      <c r="M3"/>
    </row>
    <row r="4" spans="1:31">
      <c r="A4"/>
      <c r="B4"/>
      <c r="C4"/>
      <c r="D4"/>
      <c r="E4"/>
      <c r="F4"/>
      <c r="G4"/>
      <c r="H4"/>
      <c r="I4"/>
      <c r="J4"/>
      <c r="K4"/>
      <c r="L4"/>
      <c r="M4"/>
      <c r="N4"/>
      <c r="O4"/>
    </row>
    <row r="5" spans="1:31">
      <c r="A5" s="4" t="s">
        <v>123</v>
      </c>
      <c r="B5" s="3"/>
      <c r="C5" s="3"/>
      <c r="D5" s="3"/>
      <c r="E5" s="57"/>
      <c r="F5" s="57"/>
      <c r="G5"/>
      <c r="H5"/>
      <c r="I5"/>
      <c r="J5"/>
      <c r="K5"/>
      <c r="L5"/>
      <c r="M5"/>
      <c r="N5"/>
      <c r="O5"/>
    </row>
    <row r="6" spans="1:31" ht="28">
      <c r="A6" s="5" t="s">
        <v>64</v>
      </c>
      <c r="B6" s="6" t="s">
        <v>124</v>
      </c>
      <c r="C6" s="6" t="s">
        <v>2</v>
      </c>
      <c r="D6" s="6" t="s">
        <v>3</v>
      </c>
      <c r="E6" s="8" t="s">
        <v>5</v>
      </c>
      <c r="F6"/>
      <c r="G6"/>
      <c r="H6"/>
      <c r="I6"/>
      <c r="J6"/>
      <c r="K6"/>
      <c r="L6"/>
      <c r="M6"/>
      <c r="Z6"/>
      <c r="AA6"/>
      <c r="AD6" s="50"/>
      <c r="AE6" s="50"/>
    </row>
    <row r="7" spans="1:31">
      <c r="A7" s="11" t="s">
        <v>16</v>
      </c>
      <c r="B7" s="61">
        <v>327682</v>
      </c>
      <c r="C7" s="61">
        <v>1757441</v>
      </c>
      <c r="D7" s="64">
        <v>435881</v>
      </c>
      <c r="E7" s="61">
        <v>208193</v>
      </c>
      <c r="F7"/>
      <c r="G7"/>
      <c r="H7"/>
      <c r="I7"/>
      <c r="J7"/>
      <c r="K7"/>
      <c r="L7"/>
      <c r="Z7"/>
      <c r="AA7"/>
      <c r="AD7" s="50"/>
      <c r="AE7" s="50"/>
    </row>
    <row r="8" spans="1:31">
      <c r="A8"/>
      <c r="B8"/>
      <c r="C8"/>
      <c r="D8"/>
      <c r="E8"/>
      <c r="F8"/>
      <c r="G8"/>
      <c r="H8"/>
      <c r="I8"/>
      <c r="J8"/>
      <c r="K8"/>
      <c r="L8"/>
      <c r="M8"/>
    </row>
    <row r="9" spans="1:31">
      <c r="A9"/>
      <c r="B9"/>
      <c r="C9"/>
      <c r="D9"/>
      <c r="E9"/>
      <c r="F9"/>
      <c r="G9"/>
      <c r="H9"/>
      <c r="I9"/>
      <c r="J9"/>
      <c r="K9"/>
      <c r="L9"/>
      <c r="M9"/>
    </row>
    <row r="10" spans="1:31">
      <c r="A10"/>
      <c r="B10"/>
      <c r="C10"/>
      <c r="D10"/>
      <c r="E10"/>
      <c r="F10"/>
      <c r="G10"/>
      <c r="H10"/>
      <c r="I10"/>
      <c r="J10"/>
      <c r="K10"/>
      <c r="L10"/>
      <c r="M10"/>
    </row>
    <row r="11" spans="1:31">
      <c r="A11" s="3" t="s">
        <v>19</v>
      </c>
      <c r="B11" s="3"/>
      <c r="C11" s="22"/>
      <c r="D11" s="3"/>
      <c r="E11"/>
      <c r="F11"/>
      <c r="G11"/>
      <c r="H11"/>
      <c r="I11"/>
      <c r="J11"/>
      <c r="K11"/>
      <c r="L11"/>
      <c r="M11"/>
    </row>
    <row r="12" spans="1:31" ht="34">
      <c r="A12" s="119" t="s">
        <v>20</v>
      </c>
      <c r="B12" s="119" t="s">
        <v>124</v>
      </c>
      <c r="C12" s="119" t="s">
        <v>2</v>
      </c>
      <c r="D12" s="120" t="s">
        <v>21</v>
      </c>
      <c r="E12"/>
      <c r="F12"/>
      <c r="G12"/>
      <c r="H12"/>
      <c r="I12"/>
      <c r="J12"/>
      <c r="K12"/>
      <c r="L12"/>
      <c r="M12"/>
    </row>
    <row r="13" spans="1:31" ht="18">
      <c r="A13" s="125">
        <v>44470</v>
      </c>
      <c r="B13" s="126">
        <v>28123</v>
      </c>
      <c r="C13" s="126">
        <v>115490</v>
      </c>
      <c r="D13" s="126">
        <v>36060</v>
      </c>
      <c r="E13"/>
      <c r="F13"/>
      <c r="G13"/>
      <c r="H13"/>
      <c r="I13"/>
      <c r="J13"/>
      <c r="K13"/>
      <c r="L13"/>
      <c r="M13"/>
    </row>
    <row r="14" spans="1:31" ht="18">
      <c r="A14" s="125">
        <v>44501</v>
      </c>
      <c r="B14" s="126">
        <v>26184</v>
      </c>
      <c r="C14" s="126">
        <v>105784</v>
      </c>
      <c r="D14" s="126">
        <v>34505</v>
      </c>
      <c r="E14"/>
      <c r="F14"/>
      <c r="G14"/>
      <c r="H14"/>
      <c r="I14"/>
      <c r="J14"/>
      <c r="K14"/>
      <c r="L14"/>
      <c r="M14"/>
    </row>
    <row r="15" spans="1:31" ht="18">
      <c r="A15" s="125">
        <v>44896</v>
      </c>
      <c r="B15" s="126">
        <v>23470</v>
      </c>
      <c r="C15" s="126">
        <v>94131</v>
      </c>
      <c r="D15" s="126">
        <v>31676</v>
      </c>
      <c r="E15"/>
      <c r="F15"/>
      <c r="G15"/>
      <c r="H15"/>
      <c r="I15"/>
      <c r="J15"/>
      <c r="K15"/>
      <c r="L15"/>
      <c r="M15"/>
    </row>
    <row r="16" spans="1:31" ht="18">
      <c r="A16" s="125">
        <v>44562</v>
      </c>
      <c r="B16" s="126">
        <v>25847</v>
      </c>
      <c r="C16" s="126">
        <v>102913</v>
      </c>
      <c r="D16" s="126">
        <v>33812</v>
      </c>
      <c r="E16"/>
      <c r="F16"/>
      <c r="G16"/>
      <c r="H16"/>
      <c r="I16"/>
      <c r="J16"/>
      <c r="K16"/>
      <c r="L16"/>
      <c r="M16"/>
    </row>
    <row r="17" spans="1:14" ht="18">
      <c r="A17" s="125">
        <v>44593</v>
      </c>
      <c r="B17" s="126">
        <v>26307</v>
      </c>
      <c r="C17" s="126">
        <v>103691</v>
      </c>
      <c r="D17" s="126">
        <v>34811</v>
      </c>
      <c r="E17"/>
      <c r="F17"/>
      <c r="G17"/>
      <c r="H17"/>
      <c r="I17"/>
      <c r="J17"/>
      <c r="K17"/>
      <c r="L17"/>
      <c r="M17"/>
    </row>
    <row r="18" spans="1:14" ht="18">
      <c r="A18" s="125">
        <v>44621</v>
      </c>
      <c r="B18" s="126">
        <v>33823</v>
      </c>
      <c r="C18" s="126">
        <v>134678</v>
      </c>
      <c r="D18" s="126">
        <v>46867</v>
      </c>
      <c r="E18"/>
      <c r="F18"/>
      <c r="G18"/>
      <c r="H18"/>
      <c r="I18"/>
      <c r="J18"/>
      <c r="K18"/>
      <c r="L18"/>
      <c r="M18"/>
    </row>
    <row r="19" spans="1:14" ht="18">
      <c r="A19" s="125">
        <v>44652</v>
      </c>
      <c r="B19" s="126">
        <v>29121</v>
      </c>
      <c r="C19" s="126">
        <v>121069</v>
      </c>
      <c r="D19" s="126">
        <v>40814</v>
      </c>
      <c r="E19"/>
      <c r="F19"/>
      <c r="G19"/>
      <c r="H19"/>
      <c r="I19"/>
      <c r="J19"/>
      <c r="K19"/>
      <c r="L19"/>
      <c r="M19"/>
    </row>
    <row r="20" spans="1:14" ht="18">
      <c r="A20" s="125">
        <v>44682</v>
      </c>
      <c r="B20" s="126">
        <v>30071</v>
      </c>
      <c r="C20" s="126">
        <v>119797</v>
      </c>
      <c r="D20" s="126">
        <v>41683</v>
      </c>
      <c r="E20"/>
      <c r="F20"/>
      <c r="G20"/>
      <c r="H20"/>
      <c r="I20"/>
      <c r="J20"/>
      <c r="K20"/>
      <c r="L20"/>
      <c r="M20"/>
    </row>
    <row r="21" spans="1:14" ht="18">
      <c r="A21" s="125">
        <v>44713</v>
      </c>
      <c r="B21" s="126">
        <v>22513</v>
      </c>
      <c r="C21" s="126">
        <v>177976</v>
      </c>
      <c r="D21" s="126">
        <v>35478</v>
      </c>
      <c r="E21"/>
      <c r="F21"/>
      <c r="G21"/>
      <c r="H21"/>
      <c r="I21"/>
      <c r="J21"/>
      <c r="K21"/>
      <c r="L21"/>
      <c r="M21"/>
    </row>
    <row r="22" spans="1:14" ht="18">
      <c r="A22" s="125">
        <v>44743</v>
      </c>
      <c r="B22" s="126">
        <v>28525</v>
      </c>
      <c r="C22" s="126">
        <v>240750</v>
      </c>
      <c r="D22" s="126">
        <v>58687</v>
      </c>
      <c r="E22"/>
      <c r="F22"/>
      <c r="G22"/>
      <c r="H22"/>
      <c r="I22"/>
      <c r="J22"/>
      <c r="K22"/>
      <c r="L22"/>
      <c r="M22"/>
    </row>
    <row r="23" spans="1:14" ht="18">
      <c r="A23" s="125">
        <v>44774</v>
      </c>
      <c r="B23" s="126">
        <v>26070</v>
      </c>
      <c r="C23" s="126">
        <v>213377</v>
      </c>
      <c r="D23" s="126">
        <v>43710</v>
      </c>
      <c r="E23"/>
      <c r="F23"/>
      <c r="G23"/>
      <c r="H23"/>
      <c r="I23"/>
      <c r="J23"/>
      <c r="K23"/>
      <c r="L23"/>
      <c r="M23"/>
    </row>
    <row r="24" spans="1:14" ht="18">
      <c r="A24" s="125">
        <v>44805</v>
      </c>
      <c r="B24" s="126">
        <v>27628</v>
      </c>
      <c r="C24" s="126">
        <v>227785</v>
      </c>
      <c r="D24" s="126">
        <v>40904</v>
      </c>
      <c r="E24"/>
      <c r="F24"/>
      <c r="G24"/>
      <c r="H24"/>
      <c r="I24"/>
      <c r="J24"/>
      <c r="K24"/>
      <c r="L24"/>
      <c r="M24"/>
    </row>
    <row r="25" spans="1:14" ht="16">
      <c r="A25" s="121"/>
      <c r="B25" s="121"/>
      <c r="C25" s="121"/>
      <c r="D25" s="121"/>
      <c r="E25"/>
      <c r="F25"/>
      <c r="G25"/>
      <c r="H25"/>
      <c r="I25"/>
      <c r="J25"/>
      <c r="K25"/>
      <c r="L25"/>
      <c r="M25"/>
    </row>
    <row r="26" spans="1:14" ht="16">
      <c r="A26" s="119" t="s">
        <v>164</v>
      </c>
      <c r="B26" s="127">
        <f>SUM(B13:B24)</f>
        <v>327682</v>
      </c>
      <c r="C26" s="127">
        <f>SUM(C13:C24)</f>
        <v>1757441</v>
      </c>
      <c r="D26" s="127">
        <f>SUM(D13:D24)</f>
        <v>479007</v>
      </c>
      <c r="E26"/>
      <c r="F26"/>
      <c r="G26"/>
      <c r="H26"/>
      <c r="I26"/>
      <c r="J26"/>
      <c r="K26"/>
      <c r="L26"/>
      <c r="M26"/>
    </row>
    <row r="27" spans="1:14">
      <c r="A27"/>
      <c r="B27"/>
      <c r="C27"/>
      <c r="D27"/>
      <c r="E27"/>
      <c r="F27"/>
      <c r="G27"/>
      <c r="H27"/>
      <c r="I27"/>
      <c r="J27"/>
      <c r="K27"/>
      <c r="L27"/>
      <c r="M27"/>
    </row>
    <row r="28" spans="1:14">
      <c r="A28" s="170" t="s">
        <v>166</v>
      </c>
      <c r="B28" s="170"/>
      <c r="C28" s="170"/>
      <c r="D28" s="170"/>
      <c r="E28" s="170"/>
      <c r="F28" s="170"/>
      <c r="G28" s="170"/>
      <c r="H28" s="170"/>
      <c r="I28" s="170"/>
      <c r="J28" s="170"/>
      <c r="K28" s="170"/>
      <c r="L28" s="170"/>
      <c r="M28" s="170"/>
    </row>
    <row r="29" spans="1:14" ht="28">
      <c r="A29" s="29" t="s">
        <v>128</v>
      </c>
      <c r="B29" s="30">
        <v>1</v>
      </c>
      <c r="C29" s="30">
        <v>2</v>
      </c>
      <c r="D29" s="30" t="s">
        <v>25</v>
      </c>
      <c r="E29" s="30" t="s">
        <v>26</v>
      </c>
      <c r="F29" s="30" t="s">
        <v>27</v>
      </c>
      <c r="G29" s="30" t="s">
        <v>28</v>
      </c>
      <c r="H29" s="30" t="s">
        <v>29</v>
      </c>
      <c r="I29" s="30" t="s">
        <v>30</v>
      </c>
      <c r="J29" s="30" t="s">
        <v>31</v>
      </c>
      <c r="K29" s="30" t="s">
        <v>32</v>
      </c>
      <c r="L29" s="31" t="s">
        <v>33</v>
      </c>
      <c r="M29" s="31" t="s">
        <v>34</v>
      </c>
      <c r="N29" s="31" t="s">
        <v>35</v>
      </c>
    </row>
    <row r="30" spans="1:14">
      <c r="A30" s="41" t="s">
        <v>16</v>
      </c>
      <c r="B30" s="42">
        <v>299314</v>
      </c>
      <c r="C30" s="42">
        <v>79981</v>
      </c>
      <c r="D30" s="42">
        <v>66549</v>
      </c>
      <c r="E30" s="42">
        <v>31369</v>
      </c>
      <c r="F30" s="42">
        <v>25996</v>
      </c>
      <c r="G30" s="42">
        <v>22965</v>
      </c>
      <c r="H30" s="42">
        <v>13270</v>
      </c>
      <c r="I30" s="42">
        <v>15122</v>
      </c>
      <c r="J30" s="42">
        <v>8288</v>
      </c>
      <c r="K30" s="42">
        <v>5316</v>
      </c>
      <c r="L30" s="51">
        <v>3769</v>
      </c>
      <c r="M30" s="51">
        <v>24505</v>
      </c>
      <c r="N30" s="51">
        <f>SUM(B30:M30)</f>
        <v>596444</v>
      </c>
    </row>
    <row r="31" spans="1:14">
      <c r="A31"/>
      <c r="B31"/>
      <c r="C31"/>
      <c r="D31"/>
      <c r="E31"/>
      <c r="F31"/>
      <c r="G31"/>
      <c r="H31"/>
      <c r="I31"/>
      <c r="J31"/>
      <c r="K31"/>
      <c r="L31"/>
      <c r="M31"/>
    </row>
    <row r="32" spans="1:14">
      <c r="A32"/>
      <c r="B32"/>
      <c r="C32"/>
      <c r="D32"/>
      <c r="E32"/>
      <c r="F32"/>
      <c r="G32"/>
      <c r="H32"/>
      <c r="I32"/>
      <c r="J32"/>
      <c r="K32"/>
      <c r="L32"/>
      <c r="M32"/>
    </row>
    <row r="33" spans="1:23" ht="19" customHeight="1">
      <c r="A33" t="s">
        <v>131</v>
      </c>
      <c r="B33"/>
      <c r="C33"/>
      <c r="D33"/>
      <c r="E33"/>
      <c r="F33"/>
      <c r="G33"/>
      <c r="H33"/>
      <c r="I33"/>
      <c r="J33"/>
      <c r="K33"/>
      <c r="L33"/>
      <c r="M33"/>
    </row>
    <row r="34" spans="1:23">
      <c r="A34" t="s">
        <v>150</v>
      </c>
      <c r="B34"/>
      <c r="C34"/>
      <c r="D34"/>
      <c r="E34"/>
      <c r="F34"/>
      <c r="G34"/>
      <c r="H34"/>
      <c r="I34"/>
      <c r="J34"/>
      <c r="K34"/>
      <c r="L34"/>
    </row>
    <row r="35" spans="1:23">
      <c r="A35"/>
      <c r="B35"/>
      <c r="C35" s="20"/>
      <c r="D35"/>
      <c r="E35"/>
      <c r="F35"/>
      <c r="G35"/>
      <c r="H35"/>
      <c r="I35"/>
      <c r="J35"/>
      <c r="K35"/>
      <c r="L35"/>
    </row>
    <row r="36" spans="1:23">
      <c r="A36"/>
      <c r="B36"/>
      <c r="C36"/>
      <c r="D36"/>
      <c r="E36"/>
      <c r="F36"/>
      <c r="G36"/>
      <c r="H36"/>
      <c r="I36"/>
      <c r="J36"/>
      <c r="K36"/>
      <c r="L36"/>
    </row>
    <row r="37" spans="1:23">
      <c r="A37"/>
      <c r="B37"/>
      <c r="C37"/>
      <c r="D37"/>
      <c r="E37"/>
      <c r="F37"/>
      <c r="G37"/>
      <c r="H37"/>
      <c r="I37"/>
      <c r="J37"/>
      <c r="K37"/>
      <c r="L37"/>
    </row>
    <row r="38" spans="1:23">
      <c r="A38" s="59"/>
      <c r="B38" s="59"/>
      <c r="C38" s="59"/>
      <c r="D38" s="59"/>
      <c r="E38" s="59"/>
      <c r="F38" s="59"/>
      <c r="G38" s="59"/>
      <c r="H38" s="59"/>
      <c r="I38" s="59"/>
      <c r="J38"/>
      <c r="K38"/>
      <c r="L38"/>
    </row>
    <row r="39" spans="1:23">
      <c r="A39" s="173" t="s">
        <v>165</v>
      </c>
      <c r="B39" s="173"/>
      <c r="C39" s="173"/>
      <c r="D39" s="173"/>
      <c r="E39" s="173"/>
      <c r="F39" s="173"/>
      <c r="G39" s="173"/>
      <c r="H39" s="173"/>
      <c r="I39"/>
      <c r="J39"/>
      <c r="K39"/>
      <c r="L39"/>
    </row>
    <row r="40" spans="1:23">
      <c r="A40"/>
      <c r="B40"/>
      <c r="C40"/>
      <c r="D40"/>
      <c r="E40"/>
      <c r="F40"/>
      <c r="G40"/>
      <c r="H40"/>
      <c r="I40"/>
      <c r="J40"/>
      <c r="K40"/>
      <c r="L40"/>
      <c r="M40"/>
      <c r="N40"/>
      <c r="O40"/>
      <c r="P40"/>
      <c r="Q40"/>
      <c r="R40"/>
      <c r="S40"/>
      <c r="T40"/>
      <c r="U40"/>
      <c r="V40"/>
      <c r="W40"/>
    </row>
    <row r="41" spans="1:23" customFormat="1" ht="34">
      <c r="A41" s="111" t="s">
        <v>38</v>
      </c>
      <c r="B41" s="135" t="s">
        <v>39</v>
      </c>
      <c r="C41" s="111" t="s">
        <v>40</v>
      </c>
      <c r="D41" s="111" t="s">
        <v>41</v>
      </c>
      <c r="E41" s="111" t="s">
        <v>121</v>
      </c>
      <c r="F41" s="111" t="s">
        <v>122</v>
      </c>
      <c r="G41" s="111" t="s">
        <v>43</v>
      </c>
      <c r="H41" s="111" t="s">
        <v>44</v>
      </c>
      <c r="N41" s="50"/>
      <c r="O41" s="50"/>
      <c r="P41" s="50"/>
      <c r="Q41" s="50"/>
      <c r="R41" s="50"/>
      <c r="S41" s="50"/>
      <c r="T41" s="50"/>
      <c r="U41" s="50"/>
      <c r="V41" s="50"/>
      <c r="W41" s="50"/>
    </row>
    <row r="42" spans="1:23" ht="18">
      <c r="A42" s="110">
        <v>1</v>
      </c>
      <c r="B42" s="136" t="s">
        <v>45</v>
      </c>
      <c r="C42" s="137">
        <v>91629</v>
      </c>
      <c r="D42" s="138">
        <v>0.20738613216002608</v>
      </c>
      <c r="E42" s="137">
        <v>82994</v>
      </c>
      <c r="F42" s="138">
        <v>0.25327604201634513</v>
      </c>
      <c r="G42" s="137">
        <v>406154</v>
      </c>
      <c r="H42" s="138">
        <v>0.23110534009392064</v>
      </c>
      <c r="I42"/>
      <c r="J42"/>
      <c r="K42"/>
      <c r="L42"/>
      <c r="M42"/>
    </row>
    <row r="43" spans="1:23" ht="18">
      <c r="A43" s="110">
        <v>2</v>
      </c>
      <c r="B43" s="136" t="s">
        <v>48</v>
      </c>
      <c r="C43" s="137">
        <v>30264</v>
      </c>
      <c r="D43" s="138">
        <v>6.8497243271137181E-2</v>
      </c>
      <c r="E43" s="137">
        <v>28885</v>
      </c>
      <c r="F43" s="138">
        <v>8.8149486392294973E-2</v>
      </c>
      <c r="G43" s="137">
        <v>127304</v>
      </c>
      <c r="H43" s="138">
        <v>7.2437140137279143E-2</v>
      </c>
      <c r="I43"/>
      <c r="J43"/>
      <c r="K43"/>
      <c r="L43"/>
      <c r="M43"/>
    </row>
    <row r="44" spans="1:23" ht="18">
      <c r="A44" s="110">
        <v>3</v>
      </c>
      <c r="B44" s="136" t="s">
        <v>46</v>
      </c>
      <c r="C44" s="137">
        <v>40618</v>
      </c>
      <c r="D44" s="138">
        <v>9.1931701929257537E-2</v>
      </c>
      <c r="E44" s="137">
        <v>27119</v>
      </c>
      <c r="F44" s="138">
        <v>8.2760114989532535E-2</v>
      </c>
      <c r="G44" s="137">
        <v>203348</v>
      </c>
      <c r="H44" s="138">
        <v>0.11570687152513227</v>
      </c>
      <c r="I44"/>
      <c r="J44"/>
      <c r="K44"/>
      <c r="L44"/>
      <c r="M44"/>
    </row>
    <row r="45" spans="1:23" ht="18">
      <c r="A45" s="110">
        <v>4</v>
      </c>
      <c r="B45" s="136" t="s">
        <v>49</v>
      </c>
      <c r="C45" s="137">
        <v>14903</v>
      </c>
      <c r="D45" s="138">
        <v>3.3730320396172263E-2</v>
      </c>
      <c r="E45" s="137">
        <v>12488</v>
      </c>
      <c r="F45" s="138">
        <v>3.8110118956793476E-2</v>
      </c>
      <c r="G45" s="137">
        <v>51750</v>
      </c>
      <c r="H45" s="138">
        <v>2.9446223230253532E-2</v>
      </c>
      <c r="I45"/>
      <c r="J45"/>
      <c r="K45"/>
      <c r="L45"/>
      <c r="M45"/>
    </row>
    <row r="46" spans="1:23" ht="18">
      <c r="A46" s="110">
        <v>5</v>
      </c>
      <c r="B46" s="136" t="s">
        <v>47</v>
      </c>
      <c r="C46" s="137">
        <v>12541</v>
      </c>
      <c r="D46" s="138">
        <v>2.8384348660564745E-2</v>
      </c>
      <c r="E46" s="137">
        <v>9148</v>
      </c>
      <c r="F46" s="138">
        <v>2.7917310075011748E-2</v>
      </c>
      <c r="G46" s="137">
        <v>42166</v>
      </c>
      <c r="H46" s="138">
        <v>2.3992839588925032E-2</v>
      </c>
      <c r="I46"/>
      <c r="J46"/>
      <c r="K46"/>
      <c r="L46"/>
      <c r="M46"/>
    </row>
    <row r="47" spans="1:23" ht="18">
      <c r="A47" s="110">
        <v>6</v>
      </c>
      <c r="B47" s="136" t="s">
        <v>53</v>
      </c>
      <c r="C47" s="137">
        <v>20867</v>
      </c>
      <c r="D47" s="138">
        <v>4.722878586237178E-2</v>
      </c>
      <c r="E47" s="137">
        <v>8234</v>
      </c>
      <c r="F47" s="138">
        <v>2.5128020458859503E-2</v>
      </c>
      <c r="G47" s="137">
        <v>65260</v>
      </c>
      <c r="H47" s="138">
        <v>3.7133536773069478E-2</v>
      </c>
      <c r="I47"/>
      <c r="J47"/>
      <c r="K47"/>
      <c r="L47"/>
      <c r="M47"/>
    </row>
    <row r="48" spans="1:23" ht="18">
      <c r="A48" s="110">
        <v>7</v>
      </c>
      <c r="B48" s="136" t="s">
        <v>50</v>
      </c>
      <c r="C48" s="137">
        <v>13803</v>
      </c>
      <c r="D48" s="138">
        <v>3.1240663787718299E-2</v>
      </c>
      <c r="E48" s="137">
        <v>8088</v>
      </c>
      <c r="F48" s="138">
        <v>2.4682466537679824E-2</v>
      </c>
      <c r="G48" s="137">
        <v>44899</v>
      </c>
      <c r="H48" s="138">
        <v>2.5547941580969149E-2</v>
      </c>
      <c r="I48"/>
      <c r="J48"/>
      <c r="K48"/>
      <c r="L48"/>
      <c r="M48"/>
    </row>
    <row r="49" spans="1:13" ht="18">
      <c r="A49" s="110">
        <v>8</v>
      </c>
      <c r="B49" s="136" t="s">
        <v>52</v>
      </c>
      <c r="C49" s="137">
        <v>11179</v>
      </c>
      <c r="D49" s="138">
        <v>2.5301701114460833E-2</v>
      </c>
      <c r="E49" s="137">
        <v>6639</v>
      </c>
      <c r="F49" s="138">
        <v>2.0260496456930805E-2</v>
      </c>
      <c r="G49" s="137">
        <v>43291</v>
      </c>
      <c r="H49" s="138">
        <v>2.4632974876539242E-2</v>
      </c>
      <c r="I49"/>
      <c r="J49"/>
      <c r="K49"/>
      <c r="L49"/>
      <c r="M49"/>
    </row>
    <row r="50" spans="1:13" ht="18">
      <c r="A50" s="110">
        <v>9</v>
      </c>
      <c r="B50" s="136" t="s">
        <v>57</v>
      </c>
      <c r="C50" s="137">
        <v>9487</v>
      </c>
      <c r="D50" s="138">
        <v>2.1472156585820728E-2</v>
      </c>
      <c r="E50" s="137">
        <v>6594</v>
      </c>
      <c r="F50" s="138">
        <v>2.0123168193553507E-2</v>
      </c>
      <c r="G50" s="137">
        <v>32291</v>
      </c>
      <c r="H50" s="138">
        <v>1.837387428653366E-2</v>
      </c>
      <c r="I50"/>
      <c r="J50"/>
      <c r="K50"/>
      <c r="L50"/>
      <c r="M50"/>
    </row>
    <row r="51" spans="1:13" ht="18">
      <c r="A51" s="110">
        <v>10</v>
      </c>
      <c r="B51" s="136" t="s">
        <v>60</v>
      </c>
      <c r="C51" s="137">
        <v>9870</v>
      </c>
      <c r="D51" s="138">
        <v>2.233900975040061E-2</v>
      </c>
      <c r="E51" s="137">
        <v>6308</v>
      </c>
      <c r="F51" s="138">
        <v>1.925037078631112E-2</v>
      </c>
      <c r="G51" s="137">
        <v>31878</v>
      </c>
      <c r="H51" s="138">
        <v>1.8138873509836177E-2</v>
      </c>
      <c r="I51"/>
      <c r="J51"/>
      <c r="K51"/>
      <c r="L51"/>
      <c r="M51"/>
    </row>
    <row r="52" spans="1:13" ht="18">
      <c r="A52" s="110">
        <v>11</v>
      </c>
      <c r="B52" s="136" t="s">
        <v>51</v>
      </c>
      <c r="C52" s="137">
        <v>6622</v>
      </c>
      <c r="D52" s="138">
        <v>1.4987732782892891E-2</v>
      </c>
      <c r="E52" s="137">
        <v>5321</v>
      </c>
      <c r="F52" s="138">
        <v>1.6238304209569034E-2</v>
      </c>
      <c r="G52" s="137">
        <v>23880</v>
      </c>
      <c r="H52" s="138">
        <v>1.3587938371757572E-2</v>
      </c>
      <c r="I52"/>
      <c r="J52"/>
      <c r="K52"/>
      <c r="L52"/>
      <c r="M52"/>
    </row>
    <row r="53" spans="1:13" ht="18">
      <c r="A53" s="110">
        <v>12</v>
      </c>
      <c r="B53" s="136" t="s">
        <v>65</v>
      </c>
      <c r="C53" s="137">
        <v>7481</v>
      </c>
      <c r="D53" s="138">
        <v>1.6931928261676488E-2</v>
      </c>
      <c r="E53" s="137">
        <v>4876</v>
      </c>
      <c r="F53" s="138">
        <v>1.4880280271726857E-2</v>
      </c>
      <c r="G53" s="137">
        <v>25728</v>
      </c>
      <c r="H53" s="138">
        <v>1.463946727087851E-2</v>
      </c>
      <c r="I53"/>
      <c r="J53"/>
      <c r="K53"/>
      <c r="L53"/>
      <c r="M53"/>
    </row>
    <row r="54" spans="1:13" ht="18">
      <c r="A54" s="110">
        <v>13</v>
      </c>
      <c r="B54" s="136" t="s">
        <v>56</v>
      </c>
      <c r="C54" s="137">
        <v>7900</v>
      </c>
      <c r="D54" s="138">
        <v>1.7880261097078499E-2</v>
      </c>
      <c r="E54" s="137">
        <v>4875</v>
      </c>
      <c r="F54" s="138">
        <v>1.4877228532540695E-2</v>
      </c>
      <c r="G54" s="137">
        <v>28749</v>
      </c>
      <c r="H54" s="138">
        <v>1.6358443896551861E-2</v>
      </c>
      <c r="I54"/>
      <c r="J54"/>
      <c r="K54"/>
      <c r="L54"/>
      <c r="M54"/>
    </row>
    <row r="55" spans="1:13" ht="18">
      <c r="A55" s="110">
        <v>14</v>
      </c>
      <c r="B55" s="136" t="s">
        <v>61</v>
      </c>
      <c r="C55" s="137">
        <v>6955</v>
      </c>
      <c r="D55" s="138">
        <v>1.5741419737997593E-2</v>
      </c>
      <c r="E55" s="137">
        <v>4855</v>
      </c>
      <c r="F55" s="138">
        <v>1.4816193748817451E-2</v>
      </c>
      <c r="G55" s="137">
        <v>25023</v>
      </c>
      <c r="H55" s="138">
        <v>1.4238315823973608E-2</v>
      </c>
      <c r="I55"/>
      <c r="J55"/>
      <c r="K55"/>
      <c r="L55"/>
      <c r="M55"/>
    </row>
    <row r="56" spans="1:13" ht="18">
      <c r="A56" s="110">
        <v>15</v>
      </c>
      <c r="B56" s="136" t="s">
        <v>66</v>
      </c>
      <c r="C56" s="137">
        <v>6667</v>
      </c>
      <c r="D56" s="138">
        <v>1.5089582371420553E-2</v>
      </c>
      <c r="E56" s="137">
        <v>4594</v>
      </c>
      <c r="F56" s="138">
        <v>1.4019689821229118E-2</v>
      </c>
      <c r="G56" s="137">
        <v>24279</v>
      </c>
      <c r="H56" s="138">
        <v>1.3814973020431411E-2</v>
      </c>
      <c r="I56"/>
      <c r="J56"/>
      <c r="K56"/>
      <c r="L56"/>
      <c r="M56"/>
    </row>
    <row r="57" spans="1:13" ht="18">
      <c r="A57" s="110">
        <v>16</v>
      </c>
      <c r="B57" s="136" t="s">
        <v>54</v>
      </c>
      <c r="C57" s="137">
        <v>6033</v>
      </c>
      <c r="D57" s="138">
        <v>1.3654634835275266E-2</v>
      </c>
      <c r="E57" s="137">
        <v>4452</v>
      </c>
      <c r="F57" s="138">
        <v>1.3586342856794087E-2</v>
      </c>
      <c r="G57" s="137">
        <v>25986</v>
      </c>
      <c r="H57" s="138">
        <v>1.4786271630171368E-2</v>
      </c>
      <c r="I57"/>
      <c r="J57"/>
      <c r="K57"/>
      <c r="L57"/>
      <c r="M57"/>
    </row>
    <row r="58" spans="1:13" ht="18">
      <c r="A58" s="110">
        <v>17</v>
      </c>
      <c r="B58" s="136" t="s">
        <v>59</v>
      </c>
      <c r="C58" s="137">
        <v>5835</v>
      </c>
      <c r="D58" s="138">
        <v>1.3206496645753551E-2</v>
      </c>
      <c r="E58" s="137">
        <v>4426</v>
      </c>
      <c r="F58" s="138">
        <v>1.350699763795387E-2</v>
      </c>
      <c r="G58" s="137">
        <v>23096</v>
      </c>
      <c r="H58" s="138">
        <v>1.3141835202433538E-2</v>
      </c>
      <c r="I58"/>
      <c r="J58"/>
      <c r="K58"/>
      <c r="L58"/>
      <c r="M58"/>
    </row>
    <row r="59" spans="1:13" ht="18">
      <c r="A59" s="110">
        <v>18</v>
      </c>
      <c r="B59" s="136" t="s">
        <v>153</v>
      </c>
      <c r="C59" s="137">
        <v>7568</v>
      </c>
      <c r="D59" s="138">
        <v>1.7128837466163303E-2</v>
      </c>
      <c r="E59" s="137">
        <v>4086</v>
      </c>
      <c r="F59" s="138">
        <v>1.2469406314658723E-2</v>
      </c>
      <c r="G59" s="137">
        <v>26081</v>
      </c>
      <c r="H59" s="138">
        <v>1.4840327498903235E-2</v>
      </c>
      <c r="I59"/>
      <c r="J59"/>
      <c r="K59"/>
      <c r="L59"/>
      <c r="M59"/>
    </row>
    <row r="60" spans="1:13" ht="18">
      <c r="A60" s="110">
        <v>19</v>
      </c>
      <c r="B60" s="136" t="s">
        <v>162</v>
      </c>
      <c r="C60" s="137">
        <v>4160</v>
      </c>
      <c r="D60" s="138">
        <v>9.415428628335009E-3</v>
      </c>
      <c r="E60" s="137">
        <v>3870</v>
      </c>
      <c r="F60" s="138">
        <v>1.181023065044769E-2</v>
      </c>
      <c r="G60" s="137">
        <v>18293</v>
      </c>
      <c r="H60" s="138">
        <v>1.0408884281179283E-2</v>
      </c>
      <c r="I60"/>
      <c r="J60"/>
      <c r="K60"/>
      <c r="L60"/>
      <c r="M60"/>
    </row>
    <row r="61" spans="1:13" ht="18">
      <c r="A61" s="110">
        <v>20</v>
      </c>
      <c r="B61" s="136" t="s">
        <v>58</v>
      </c>
      <c r="C61" s="137">
        <v>4390</v>
      </c>
      <c r="D61" s="138">
        <v>9.9359931919208375E-3</v>
      </c>
      <c r="E61" s="137">
        <v>3604</v>
      </c>
      <c r="F61" s="138">
        <v>1.0998468026928547E-2</v>
      </c>
      <c r="G61" s="137">
        <v>22312</v>
      </c>
      <c r="H61" s="138">
        <v>1.2695732033109504E-2</v>
      </c>
      <c r="I61"/>
      <c r="J61"/>
      <c r="K61"/>
      <c r="L61"/>
      <c r="M61"/>
    </row>
    <row r="62" spans="1:13">
      <c r="A62"/>
      <c r="B62"/>
      <c r="C62"/>
      <c r="D62"/>
      <c r="E62"/>
      <c r="F62"/>
      <c r="G62"/>
      <c r="H62"/>
      <c r="I62"/>
      <c r="J62"/>
      <c r="K62"/>
      <c r="L62"/>
      <c r="M62"/>
    </row>
    <row r="63" spans="1:13">
      <c r="J63"/>
      <c r="K63"/>
      <c r="L63"/>
      <c r="M63"/>
    </row>
  </sheetData>
  <mergeCells count="2">
    <mergeCell ref="A28:M28"/>
    <mergeCell ref="A39:H39"/>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3542-206E-B04A-97C9-D9CA3C715E3C}">
  <sheetPr>
    <tabColor theme="0"/>
  </sheetPr>
  <dimension ref="A1:X55"/>
  <sheetViews>
    <sheetView zoomScaleNormal="100" workbookViewId="0">
      <selection activeCell="A9" sqref="A9:D23"/>
    </sheetView>
  </sheetViews>
  <sheetFormatPr baseColWidth="10" defaultColWidth="8.83203125" defaultRowHeight="13"/>
  <cols>
    <col min="1" max="1" width="9" bestFit="1" customWidth="1"/>
    <col min="2" max="2" width="11.1640625" bestFit="1" customWidth="1"/>
    <col min="3" max="3" width="10.5" bestFit="1" customWidth="1"/>
    <col min="4" max="4" width="10.5" customWidth="1"/>
    <col min="5" max="10" width="10.1640625" bestFit="1" customWidth="1"/>
    <col min="11" max="12" width="9.1640625" bestFit="1" customWidth="1"/>
    <col min="13" max="13" width="10.1640625" bestFit="1" customWidth="1"/>
  </cols>
  <sheetData>
    <row r="1" spans="1:24" ht="95" customHeight="1">
      <c r="A1" s="167" t="s">
        <v>134</v>
      </c>
      <c r="B1" s="167"/>
      <c r="C1" s="167"/>
      <c r="D1" s="167"/>
      <c r="E1" s="167"/>
      <c r="F1" s="167"/>
      <c r="G1" s="167"/>
      <c r="H1" s="167"/>
      <c r="I1" s="167"/>
      <c r="J1" s="167"/>
      <c r="K1" s="167"/>
      <c r="L1" s="167"/>
    </row>
    <row r="4" spans="1:24">
      <c r="A4" s="4" t="s">
        <v>123</v>
      </c>
    </row>
    <row r="5" spans="1:24" s="54" customFormat="1" ht="42">
      <c r="A5" s="52" t="s">
        <v>67</v>
      </c>
      <c r="B5" s="23" t="s">
        <v>124</v>
      </c>
      <c r="C5" s="23" t="s">
        <v>2</v>
      </c>
      <c r="D5" s="23" t="s">
        <v>3</v>
      </c>
      <c r="E5" s="53" t="s">
        <v>68</v>
      </c>
      <c r="G5"/>
      <c r="H5"/>
      <c r="I5"/>
      <c r="J5"/>
      <c r="K5"/>
      <c r="L5"/>
      <c r="M5"/>
      <c r="N5"/>
      <c r="W5"/>
      <c r="X5"/>
    </row>
    <row r="6" spans="1:24">
      <c r="A6" s="55" t="s">
        <v>69</v>
      </c>
      <c r="B6" s="35">
        <v>1435391</v>
      </c>
      <c r="C6" s="35">
        <v>3770046</v>
      </c>
      <c r="D6" s="33">
        <v>797027</v>
      </c>
      <c r="E6" s="35">
        <v>338118</v>
      </c>
    </row>
    <row r="8" spans="1:24">
      <c r="A8" t="s">
        <v>70</v>
      </c>
    </row>
    <row r="9" spans="1:24" ht="44" customHeight="1">
      <c r="A9" s="113" t="s">
        <v>20</v>
      </c>
      <c r="B9" s="113" t="s">
        <v>132</v>
      </c>
      <c r="C9" s="113" t="s">
        <v>2</v>
      </c>
      <c r="D9" s="114" t="s">
        <v>21</v>
      </c>
    </row>
    <row r="10" spans="1:24" ht="18">
      <c r="A10" s="122">
        <v>44470</v>
      </c>
      <c r="B10" s="123">
        <v>36442</v>
      </c>
      <c r="C10" s="123">
        <v>121238</v>
      </c>
      <c r="D10" s="123">
        <v>22767</v>
      </c>
    </row>
    <row r="11" spans="1:24" ht="18">
      <c r="A11" s="122">
        <v>44501</v>
      </c>
      <c r="B11" s="123">
        <v>20824</v>
      </c>
      <c r="C11" s="123">
        <v>79102</v>
      </c>
      <c r="D11" s="123">
        <v>16185</v>
      </c>
    </row>
    <row r="12" spans="1:24" ht="18">
      <c r="A12" s="122">
        <v>44531</v>
      </c>
      <c r="B12" s="123">
        <v>27552</v>
      </c>
      <c r="C12" s="123">
        <v>98456</v>
      </c>
      <c r="D12" s="123">
        <v>19796</v>
      </c>
    </row>
    <row r="13" spans="1:24" ht="18">
      <c r="A13" s="122">
        <v>44562</v>
      </c>
      <c r="B13" s="123">
        <v>30024</v>
      </c>
      <c r="C13" s="123">
        <v>105193</v>
      </c>
      <c r="D13" s="123">
        <v>19023</v>
      </c>
    </row>
    <row r="14" spans="1:24" ht="18">
      <c r="A14" s="122">
        <v>44593</v>
      </c>
      <c r="B14" s="123">
        <v>42865</v>
      </c>
      <c r="C14" s="123">
        <v>137029</v>
      </c>
      <c r="D14" s="123">
        <v>28388</v>
      </c>
    </row>
    <row r="15" spans="1:24" ht="18">
      <c r="A15" s="122">
        <v>44621</v>
      </c>
      <c r="B15" s="123">
        <v>93397</v>
      </c>
      <c r="C15" s="123">
        <v>257553</v>
      </c>
      <c r="D15" s="123">
        <v>69018</v>
      </c>
    </row>
    <row r="16" spans="1:24" ht="18">
      <c r="A16" s="122">
        <v>44652</v>
      </c>
      <c r="B16" s="123">
        <v>72249</v>
      </c>
      <c r="C16" s="123">
        <v>201817</v>
      </c>
      <c r="D16" s="123">
        <v>48569</v>
      </c>
    </row>
    <row r="17" spans="1:14" ht="18">
      <c r="A17" s="122">
        <v>44682</v>
      </c>
      <c r="B17" s="123">
        <v>112881</v>
      </c>
      <c r="C17" s="123">
        <v>277543</v>
      </c>
      <c r="D17" s="123">
        <v>64036</v>
      </c>
    </row>
    <row r="18" spans="1:14" ht="18">
      <c r="A18" s="122">
        <v>44713</v>
      </c>
      <c r="B18" s="123">
        <v>124962</v>
      </c>
      <c r="C18" s="123">
        <v>322692</v>
      </c>
      <c r="D18" s="123">
        <v>74017</v>
      </c>
    </row>
    <row r="19" spans="1:14" ht="18">
      <c r="A19" s="122">
        <v>44743</v>
      </c>
      <c r="B19" s="123">
        <v>504692</v>
      </c>
      <c r="C19" s="123">
        <v>1253621</v>
      </c>
      <c r="D19" s="123">
        <v>298022</v>
      </c>
    </row>
    <row r="20" spans="1:14" ht="18">
      <c r="A20" s="122">
        <v>44774</v>
      </c>
      <c r="B20" s="123">
        <v>218412</v>
      </c>
      <c r="C20" s="123">
        <v>543626</v>
      </c>
      <c r="D20" s="123">
        <v>140698</v>
      </c>
    </row>
    <row r="21" spans="1:14" ht="18">
      <c r="A21" s="122">
        <v>44805</v>
      </c>
      <c r="B21" s="123">
        <v>151091</v>
      </c>
      <c r="C21" s="123">
        <v>372176</v>
      </c>
      <c r="D21" s="123">
        <v>89496</v>
      </c>
    </row>
    <row r="22" spans="1:14" ht="16">
      <c r="A22" s="99"/>
      <c r="B22" s="116"/>
      <c r="C22" s="116"/>
      <c r="D22" s="116"/>
    </row>
    <row r="23" spans="1:14" ht="16">
      <c r="A23" s="117" t="s">
        <v>167</v>
      </c>
      <c r="B23" s="118">
        <f>SUM(B10:B21)</f>
        <v>1435391</v>
      </c>
      <c r="C23" s="118">
        <f>SUM(C10:C21)</f>
        <v>3770046</v>
      </c>
      <c r="D23" s="140">
        <f>SUM(D10:D21)</f>
        <v>890015</v>
      </c>
      <c r="E23" s="20"/>
    </row>
    <row r="25" spans="1:14" ht="54" customHeight="1">
      <c r="A25" s="167" t="s">
        <v>133</v>
      </c>
      <c r="B25" s="167"/>
      <c r="C25" s="167"/>
      <c r="D25" s="167"/>
      <c r="E25" s="167"/>
      <c r="F25" s="167"/>
      <c r="G25" s="167"/>
      <c r="H25" s="167"/>
      <c r="I25" s="167"/>
      <c r="J25" s="167"/>
      <c r="K25" s="167"/>
      <c r="L25" s="167"/>
      <c r="M25" s="58"/>
    </row>
    <row r="26" spans="1:14">
      <c r="A26" s="3"/>
      <c r="B26" s="3"/>
      <c r="C26" s="3"/>
      <c r="D26" s="3"/>
      <c r="E26" s="3"/>
      <c r="F26" s="3"/>
      <c r="G26" s="3"/>
      <c r="H26" s="3"/>
      <c r="I26" s="3"/>
      <c r="J26" s="3"/>
      <c r="K26" s="3"/>
      <c r="L26" s="3"/>
      <c r="M26" s="3"/>
    </row>
    <row r="27" spans="1:14" ht="16">
      <c r="A27" s="26" t="s">
        <v>168</v>
      </c>
      <c r="B27" s="27"/>
      <c r="C27" s="27"/>
      <c r="D27" s="28"/>
      <c r="E27" s="3"/>
      <c r="F27" s="3"/>
      <c r="G27" s="3"/>
      <c r="H27" s="3"/>
      <c r="I27" s="3"/>
      <c r="J27" s="3"/>
      <c r="K27" s="3"/>
      <c r="L27" s="3"/>
      <c r="M27" s="3"/>
    </row>
    <row r="28" spans="1:14" ht="28">
      <c r="A28" s="29" t="s">
        <v>128</v>
      </c>
      <c r="B28" s="30">
        <v>1</v>
      </c>
      <c r="C28" s="30">
        <v>2</v>
      </c>
      <c r="D28" s="30" t="s">
        <v>25</v>
      </c>
      <c r="E28" s="30" t="s">
        <v>26</v>
      </c>
      <c r="F28" s="30" t="s">
        <v>27</v>
      </c>
      <c r="G28" s="30" t="s">
        <v>28</v>
      </c>
      <c r="H28" s="30" t="s">
        <v>29</v>
      </c>
      <c r="I28" s="30" t="s">
        <v>30</v>
      </c>
      <c r="J28" s="30" t="s">
        <v>31</v>
      </c>
      <c r="K28" s="30" t="s">
        <v>32</v>
      </c>
      <c r="L28" s="31" t="s">
        <v>33</v>
      </c>
      <c r="M28" s="31" t="s">
        <v>34</v>
      </c>
      <c r="N28" s="31" t="s">
        <v>35</v>
      </c>
    </row>
    <row r="29" spans="1:14">
      <c r="A29" s="5" t="s">
        <v>69</v>
      </c>
      <c r="B29" s="48">
        <v>657637</v>
      </c>
      <c r="C29" s="48">
        <v>156112</v>
      </c>
      <c r="D29" s="48">
        <v>146039</v>
      </c>
      <c r="E29" s="48">
        <v>81596</v>
      </c>
      <c r="F29" s="48">
        <v>78832</v>
      </c>
      <c r="G29" s="48">
        <v>80600</v>
      </c>
      <c r="H29" s="48">
        <v>52024</v>
      </c>
      <c r="I29" s="48">
        <v>64735</v>
      </c>
      <c r="J29" s="48">
        <v>39660</v>
      </c>
      <c r="K29" s="48">
        <v>26378</v>
      </c>
      <c r="L29" s="48">
        <v>19744</v>
      </c>
      <c r="M29" s="48">
        <v>129071</v>
      </c>
      <c r="N29" s="33">
        <f>SUM(B29:M29)</f>
        <v>1532428</v>
      </c>
    </row>
    <row r="32" spans="1:14" ht="48" customHeight="1">
      <c r="A32" s="167" t="s">
        <v>136</v>
      </c>
      <c r="B32" s="167"/>
      <c r="C32" s="167"/>
      <c r="D32" s="167"/>
      <c r="E32" s="167"/>
      <c r="F32" s="167"/>
      <c r="G32" s="167"/>
      <c r="H32" s="167"/>
    </row>
    <row r="33" spans="1:24">
      <c r="A33" s="173" t="s">
        <v>169</v>
      </c>
      <c r="B33" s="173"/>
      <c r="C33" s="173"/>
      <c r="D33" s="173"/>
      <c r="E33" s="173"/>
      <c r="F33" s="173"/>
      <c r="G33" s="173"/>
      <c r="H33" s="173"/>
    </row>
    <row r="35" spans="1:24" ht="28">
      <c r="A35" s="44" t="s">
        <v>38</v>
      </c>
      <c r="B35" s="45" t="s">
        <v>39</v>
      </c>
      <c r="C35" s="44" t="s">
        <v>40</v>
      </c>
      <c r="D35" s="44" t="s">
        <v>41</v>
      </c>
      <c r="E35" s="44" t="s">
        <v>121</v>
      </c>
      <c r="F35" s="44" t="s">
        <v>122</v>
      </c>
      <c r="G35" s="44" t="s">
        <v>43</v>
      </c>
      <c r="H35" s="44" t="s">
        <v>44</v>
      </c>
    </row>
    <row r="36" spans="1:24" ht="16">
      <c r="A36" s="46">
        <v>1</v>
      </c>
      <c r="B36" s="65" t="s">
        <v>53</v>
      </c>
      <c r="C36" s="66">
        <v>122280</v>
      </c>
      <c r="D36" s="56">
        <v>0.15083670705261523</v>
      </c>
      <c r="E36" s="66">
        <v>255192</v>
      </c>
      <c r="F36" s="56">
        <v>0.17778570438298694</v>
      </c>
      <c r="G36" s="66">
        <v>673606</v>
      </c>
      <c r="H36" s="56">
        <v>0.17867315146817836</v>
      </c>
    </row>
    <row r="37" spans="1:24" ht="16">
      <c r="A37" s="46">
        <v>2</v>
      </c>
      <c r="B37" s="65" t="s">
        <v>45</v>
      </c>
      <c r="C37" s="66">
        <v>153161</v>
      </c>
      <c r="D37" s="56">
        <v>0.18892951332094865</v>
      </c>
      <c r="E37" s="66">
        <v>243890</v>
      </c>
      <c r="F37" s="56">
        <v>0.1699118916030545</v>
      </c>
      <c r="G37" s="66">
        <v>657180</v>
      </c>
      <c r="H37" s="56">
        <v>0.17431617545250111</v>
      </c>
      <c r="X37">
        <v>0.8</v>
      </c>
    </row>
    <row r="38" spans="1:24" ht="16">
      <c r="A38" s="46">
        <v>3</v>
      </c>
      <c r="B38" s="65" t="s">
        <v>50</v>
      </c>
      <c r="C38" s="66">
        <v>71152</v>
      </c>
      <c r="D38" s="56">
        <v>8.7768509815241064E-2</v>
      </c>
      <c r="E38" s="66">
        <v>93969</v>
      </c>
      <c r="F38" s="56">
        <v>6.5465785977479304E-2</v>
      </c>
      <c r="G38" s="66">
        <v>200873</v>
      </c>
      <c r="H38" s="56">
        <v>5.3281312747908115E-2</v>
      </c>
    </row>
    <row r="39" spans="1:24" ht="16">
      <c r="A39" s="46">
        <v>4</v>
      </c>
      <c r="B39" s="65" t="s">
        <v>170</v>
      </c>
      <c r="C39" s="66">
        <v>35109</v>
      </c>
      <c r="D39" s="56">
        <v>4.3308193882157897E-2</v>
      </c>
      <c r="E39" s="66">
        <v>87098</v>
      </c>
      <c r="F39" s="56">
        <v>6.0678936958640538E-2</v>
      </c>
      <c r="G39" s="66">
        <v>188841</v>
      </c>
      <c r="H39" s="56">
        <v>5.0089839752618402E-2</v>
      </c>
    </row>
    <row r="40" spans="1:24" ht="16">
      <c r="A40" s="46">
        <v>5</v>
      </c>
      <c r="B40" s="65" t="s">
        <v>65</v>
      </c>
      <c r="C40" s="66">
        <v>23288</v>
      </c>
      <c r="D40" s="56">
        <v>2.8726572079173236E-2</v>
      </c>
      <c r="E40" s="66">
        <v>65854</v>
      </c>
      <c r="F40" s="56">
        <v>4.5878788427682768E-2</v>
      </c>
      <c r="G40" s="66">
        <v>172395</v>
      </c>
      <c r="H40" s="56">
        <v>4.5727558761882482E-2</v>
      </c>
    </row>
    <row r="41" spans="1:24" ht="16">
      <c r="A41" s="46">
        <v>6</v>
      </c>
      <c r="B41" s="65" t="s">
        <v>155</v>
      </c>
      <c r="C41" s="66">
        <v>35195</v>
      </c>
      <c r="D41" s="56">
        <v>4.3414277925390848E-2</v>
      </c>
      <c r="E41" s="66">
        <v>49743</v>
      </c>
      <c r="F41" s="56">
        <v>3.4654669006563367E-2</v>
      </c>
      <c r="G41" s="66">
        <v>104227</v>
      </c>
      <c r="H41" s="56">
        <v>2.7646081771946548E-2</v>
      </c>
    </row>
    <row r="42" spans="1:24" ht="16">
      <c r="A42" s="46">
        <v>7</v>
      </c>
      <c r="B42" s="65" t="s">
        <v>60</v>
      </c>
      <c r="C42" s="66">
        <v>30159</v>
      </c>
      <c r="D42" s="56">
        <v>3.7202193719331228E-2</v>
      </c>
      <c r="E42" s="66">
        <v>45785</v>
      </c>
      <c r="F42" s="56">
        <v>3.1897232182729308E-2</v>
      </c>
      <c r="G42" s="66">
        <v>114999</v>
      </c>
      <c r="H42" s="56">
        <v>3.0503341338540695E-2</v>
      </c>
    </row>
    <row r="43" spans="1:24" ht="16">
      <c r="A43" s="46">
        <v>8</v>
      </c>
      <c r="B43" s="65" t="s">
        <v>61</v>
      </c>
      <c r="C43" s="66">
        <v>24090</v>
      </c>
      <c r="D43" s="56">
        <v>2.9715867459089797E-2</v>
      </c>
      <c r="E43" s="66">
        <v>45563</v>
      </c>
      <c r="F43" s="56">
        <v>3.1742570491245937E-2</v>
      </c>
      <c r="G43" s="66">
        <v>93917</v>
      </c>
      <c r="H43" s="56">
        <v>2.4911367129207444E-2</v>
      </c>
    </row>
    <row r="44" spans="1:24" ht="16">
      <c r="A44" s="46">
        <v>9</v>
      </c>
      <c r="B44" s="65" t="s">
        <v>47</v>
      </c>
      <c r="C44" s="66">
        <v>25524</v>
      </c>
      <c r="D44" s="56">
        <v>3.1484757203229886E-2</v>
      </c>
      <c r="E44" s="66">
        <v>45235</v>
      </c>
      <c r="F44" s="56">
        <v>3.1514061325450697E-2</v>
      </c>
      <c r="G44" s="66">
        <v>104636</v>
      </c>
      <c r="H44" s="56">
        <v>2.775456851189614E-2</v>
      </c>
    </row>
    <row r="45" spans="1:24" ht="16">
      <c r="A45" s="46">
        <v>10</v>
      </c>
      <c r="B45" s="65" t="s">
        <v>153</v>
      </c>
      <c r="C45" s="66">
        <v>24928</v>
      </c>
      <c r="D45" s="56">
        <v>3.0749570112917828E-2</v>
      </c>
      <c r="E45" s="66">
        <v>36402</v>
      </c>
      <c r="F45" s="56">
        <v>2.5360337357556235E-2</v>
      </c>
      <c r="G45" s="66">
        <v>92339</v>
      </c>
      <c r="H45" s="56">
        <v>2.4492804597079188E-2</v>
      </c>
    </row>
    <row r="46" spans="1:24" ht="16">
      <c r="A46" s="46">
        <v>11</v>
      </c>
      <c r="B46" s="65" t="s">
        <v>57</v>
      </c>
      <c r="C46" s="66">
        <v>22066</v>
      </c>
      <c r="D46" s="56">
        <v>2.7219191836956227E-2</v>
      </c>
      <c r="E46" s="66">
        <v>35810</v>
      </c>
      <c r="F46" s="56">
        <v>2.4947906180267258E-2</v>
      </c>
      <c r="G46" s="66">
        <v>92973</v>
      </c>
      <c r="H46" s="56">
        <v>2.4660972306438701E-2</v>
      </c>
    </row>
    <row r="47" spans="1:24" ht="16">
      <c r="A47" s="46">
        <v>12</v>
      </c>
      <c r="B47" s="65" t="s">
        <v>52</v>
      </c>
      <c r="C47" s="66">
        <v>10287</v>
      </c>
      <c r="D47" s="56">
        <v>1.2689378520201609E-2</v>
      </c>
      <c r="E47" s="66">
        <v>31281</v>
      </c>
      <c r="F47" s="56">
        <v>2.1792668339149404E-2</v>
      </c>
      <c r="G47" s="66">
        <v>95072</v>
      </c>
      <c r="H47" s="56">
        <v>2.5217729438845045E-2</v>
      </c>
    </row>
    <row r="48" spans="1:24" ht="16">
      <c r="A48" s="46">
        <v>13</v>
      </c>
      <c r="B48" s="65" t="s">
        <v>49</v>
      </c>
      <c r="C48" s="66">
        <v>19334</v>
      </c>
      <c r="D48" s="56">
        <v>2.3849173161230475E-2</v>
      </c>
      <c r="E48" s="66">
        <v>30268</v>
      </c>
      <c r="F48" s="56">
        <v>2.1086937287470801E-2</v>
      </c>
      <c r="G48" s="66">
        <v>70825</v>
      </c>
      <c r="H48" s="56">
        <v>1.8786242926478881E-2</v>
      </c>
    </row>
    <row r="49" spans="1:8" ht="16">
      <c r="A49" s="46">
        <v>14</v>
      </c>
      <c r="B49" s="65" t="s">
        <v>71</v>
      </c>
      <c r="C49" s="66">
        <v>17805</v>
      </c>
      <c r="D49" s="56">
        <v>2.196309755537957E-2</v>
      </c>
      <c r="E49" s="66">
        <v>25816</v>
      </c>
      <c r="F49" s="56">
        <v>1.7985343366371951E-2</v>
      </c>
      <c r="G49" s="66">
        <v>63357</v>
      </c>
      <c r="H49" s="56">
        <v>1.6805365239575328E-2</v>
      </c>
    </row>
    <row r="50" spans="1:8" ht="16">
      <c r="A50" s="46">
        <v>15</v>
      </c>
      <c r="B50" s="65" t="s">
        <v>171</v>
      </c>
      <c r="C50" s="66">
        <v>10342</v>
      </c>
      <c r="D50" s="56">
        <v>1.2757222966455239E-2</v>
      </c>
      <c r="E50" s="66">
        <v>19393</v>
      </c>
      <c r="F50" s="56">
        <v>1.3510604427643756E-2</v>
      </c>
      <c r="G50" s="66">
        <v>39627</v>
      </c>
      <c r="H50" s="56">
        <v>1.0511012332475519E-2</v>
      </c>
    </row>
    <row r="51" spans="1:8" ht="16">
      <c r="A51" s="46">
        <v>16</v>
      </c>
      <c r="B51" s="65" t="s">
        <v>54</v>
      </c>
      <c r="C51" s="66">
        <v>9242</v>
      </c>
      <c r="D51" s="56">
        <v>1.1400334041382645E-2</v>
      </c>
      <c r="E51" s="66">
        <v>17786</v>
      </c>
      <c r="F51" s="56">
        <v>1.2391048850104258E-2</v>
      </c>
      <c r="G51" s="66">
        <v>41366</v>
      </c>
      <c r="H51" s="56">
        <v>1.0972279913825985E-2</v>
      </c>
    </row>
    <row r="52" spans="1:8" ht="16">
      <c r="A52" s="46">
        <v>17</v>
      </c>
      <c r="B52" s="65" t="s">
        <v>55</v>
      </c>
      <c r="C52" s="66">
        <v>9333</v>
      </c>
      <c r="D52" s="56">
        <v>1.1512585761547742E-2</v>
      </c>
      <c r="E52" s="66">
        <v>15275</v>
      </c>
      <c r="F52" s="56">
        <v>1.0641699718055916E-2</v>
      </c>
      <c r="G52" s="66">
        <v>34966</v>
      </c>
      <c r="H52" s="56">
        <v>9.274687895054862E-3</v>
      </c>
    </row>
    <row r="53" spans="1:8" ht="16">
      <c r="A53" s="46">
        <v>18</v>
      </c>
      <c r="B53" s="65" t="s">
        <v>72</v>
      </c>
      <c r="C53" s="66">
        <v>3124</v>
      </c>
      <c r="D53" s="56">
        <v>3.8535645472061657E-3</v>
      </c>
      <c r="E53" s="66">
        <v>13916</v>
      </c>
      <c r="F53" s="56">
        <v>9.6949193634347716E-3</v>
      </c>
      <c r="G53" s="66">
        <v>43482</v>
      </c>
      <c r="H53" s="56">
        <v>1.1533546275032188E-2</v>
      </c>
    </row>
    <row r="54" spans="1:8" ht="16">
      <c r="A54" s="46">
        <v>19</v>
      </c>
      <c r="B54" s="65" t="s">
        <v>46</v>
      </c>
      <c r="C54" s="66">
        <v>7917</v>
      </c>
      <c r="D54" s="56">
        <v>9.7658996543633844E-3</v>
      </c>
      <c r="E54" s="66">
        <v>13637</v>
      </c>
      <c r="F54" s="56">
        <v>9.5005472376516222E-3</v>
      </c>
      <c r="G54" s="66">
        <v>61015</v>
      </c>
      <c r="H54" s="56">
        <v>1.6184152660206268E-2</v>
      </c>
    </row>
    <row r="55" spans="1:8" ht="16">
      <c r="A55" s="46">
        <v>20</v>
      </c>
      <c r="B55" s="65" t="s">
        <v>66</v>
      </c>
      <c r="C55" s="66">
        <v>5017</v>
      </c>
      <c r="D55" s="56">
        <v>6.1886470337174562E-3</v>
      </c>
      <c r="E55" s="66">
        <v>13238</v>
      </c>
      <c r="F55" s="56">
        <v>9.2225741975531413E-3</v>
      </c>
      <c r="G55" s="66">
        <v>103677</v>
      </c>
      <c r="H55" s="56">
        <v>2.7500194957833405E-2</v>
      </c>
    </row>
  </sheetData>
  <mergeCells count="4">
    <mergeCell ref="A1:L1"/>
    <mergeCell ref="A32:H32"/>
    <mergeCell ref="A33:H33"/>
    <mergeCell ref="A25:L25"/>
  </mergeCells>
  <printOptions horizontalCentered="1"/>
  <pageMargins left="0.75" right="0.75" top="1" bottom="1" header="0.5" footer="0.5"/>
  <pageSetup scale="75"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08965-8662-E442-AB8B-CF93F71CC4B8}">
  <sheetPr>
    <tabColor theme="0"/>
  </sheetPr>
  <dimension ref="A2:I63"/>
  <sheetViews>
    <sheetView workbookViewId="0">
      <selection activeCell="B2" sqref="B2:B4"/>
    </sheetView>
  </sheetViews>
  <sheetFormatPr baseColWidth="10" defaultRowHeight="13"/>
  <sheetData>
    <row r="2" spans="1:9">
      <c r="B2" s="106" t="s">
        <v>141</v>
      </c>
    </row>
    <row r="3" spans="1:9" ht="16" customHeight="1">
      <c r="A3" s="63"/>
      <c r="B3" s="144" t="s">
        <v>139</v>
      </c>
      <c r="C3" s="63"/>
      <c r="D3" s="63"/>
      <c r="E3" s="63"/>
      <c r="F3" s="63"/>
      <c r="G3" s="63"/>
      <c r="H3" s="63"/>
      <c r="I3" s="63"/>
    </row>
    <row r="4" spans="1:9">
      <c r="B4" s="106" t="s">
        <v>140</v>
      </c>
    </row>
    <row r="8" spans="1:9">
      <c r="B8" s="109" t="s">
        <v>172</v>
      </c>
    </row>
    <row r="26" spans="2:2">
      <c r="B26" s="109" t="s">
        <v>173</v>
      </c>
    </row>
    <row r="29" spans="2:2">
      <c r="B29" s="109"/>
    </row>
    <row r="42" spans="2:2">
      <c r="B42" s="109" t="s">
        <v>174</v>
      </c>
    </row>
    <row r="63" spans="2:2">
      <c r="B63" s="4" t="s">
        <v>138</v>
      </c>
    </row>
  </sheetData>
  <hyperlinks>
    <hyperlink ref="B26" r:id="rId1" location="/report/content-event-events/a112998278w130987407p178244151/_u.date00=20211001&amp;_u.date01=20220930&amp;explorer-graphOptions.selected=analytics.nthMonth&amp;explorer-graphOptions.clearCompareConcept=true&amp;explorer-graphOptions.primaryConcept=analytics.visits/" xr:uid="{697804BE-9F78-5642-8506-119791EE188F}"/>
    <hyperlink ref="B42" r:id="rId2" location="/report/visitors-mobile-overview/a112998278w130987407p178244151/_u.date00=20211001&amp;_u.date01=20220930&amp;explorer-graphOptions.selected=analytics.nthMonth&amp;explorer-table.plotKeys=%5B%5B%22mobile%22%5D,%5B%22tablet%22%5D%5D/" xr:uid="{93E59EA7-66D6-2342-A1D9-350478843EA0}"/>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72B7-8FA3-8C4B-862B-31AD628F3ABE}">
  <sheetPr>
    <tabColor theme="0"/>
  </sheetPr>
  <dimension ref="A1:N124"/>
  <sheetViews>
    <sheetView topLeftCell="A69" zoomScaleNormal="100" workbookViewId="0">
      <selection activeCell="K130" sqref="K129:K130"/>
    </sheetView>
  </sheetViews>
  <sheetFormatPr baseColWidth="10" defaultColWidth="8.83203125" defaultRowHeight="13"/>
  <cols>
    <col min="1" max="1" width="14.6640625" customWidth="1"/>
    <col min="2" max="2" width="17" customWidth="1"/>
    <col min="3" max="3" width="15.5" customWidth="1"/>
    <col min="4" max="4" width="16.33203125" customWidth="1"/>
    <col min="5" max="5" width="16" customWidth="1"/>
    <col min="6" max="6" width="17.83203125" customWidth="1"/>
    <col min="7" max="7" width="23" customWidth="1"/>
  </cols>
  <sheetData>
    <row r="1" spans="1:14" ht="53.25" customHeight="1">
      <c r="A1" s="177" t="s">
        <v>179</v>
      </c>
      <c r="B1" s="177"/>
      <c r="C1" s="177"/>
      <c r="D1" s="177"/>
      <c r="E1" s="177"/>
      <c r="F1" s="177"/>
      <c r="G1" s="177"/>
    </row>
    <row r="2" spans="1:14" ht="16">
      <c r="A2" s="99" t="s">
        <v>111</v>
      </c>
    </row>
    <row r="3" spans="1:14" ht="46.5" customHeight="1">
      <c r="A3" s="176" t="s">
        <v>112</v>
      </c>
      <c r="B3" s="176"/>
      <c r="C3" s="176"/>
      <c r="D3" s="176"/>
      <c r="E3" s="176"/>
      <c r="F3" s="176"/>
      <c r="G3" s="176"/>
      <c r="H3" s="176"/>
      <c r="I3" s="176"/>
      <c r="J3" s="176"/>
      <c r="K3" s="176"/>
      <c r="L3" s="176"/>
      <c r="M3" s="176"/>
      <c r="N3" s="176"/>
    </row>
    <row r="4" spans="1:14" ht="43" customHeight="1">
      <c r="A4" s="176" t="s">
        <v>180</v>
      </c>
      <c r="B4" s="176"/>
      <c r="C4" s="176"/>
      <c r="D4" s="176"/>
      <c r="E4" s="176"/>
      <c r="F4" s="176"/>
      <c r="G4" s="176"/>
    </row>
    <row r="28" spans="1:11" ht="44" customHeight="1">
      <c r="A28" s="176" t="s">
        <v>181</v>
      </c>
      <c r="B28" s="176"/>
      <c r="C28" s="176"/>
      <c r="D28" s="176"/>
      <c r="E28" s="176"/>
      <c r="F28" s="176"/>
      <c r="G28" s="176"/>
      <c r="H28" s="176"/>
      <c r="I28" s="176"/>
      <c r="J28" s="176"/>
      <c r="K28" s="176"/>
    </row>
    <row r="29" spans="1:11" ht="15" customHeight="1">
      <c r="A29" s="100"/>
      <c r="B29" s="100"/>
      <c r="C29" s="100"/>
      <c r="D29" s="100"/>
      <c r="E29" s="100"/>
      <c r="F29" s="100"/>
      <c r="G29" s="100"/>
      <c r="H29" s="100"/>
      <c r="I29" s="100"/>
      <c r="J29" s="100"/>
      <c r="K29" s="100"/>
    </row>
    <row r="30" spans="1:11" ht="16">
      <c r="A30" s="99" t="s">
        <v>113</v>
      </c>
    </row>
    <row r="31" spans="1:11" s="101" customFormat="1" ht="49" customHeight="1">
      <c r="A31" s="176" t="s">
        <v>156</v>
      </c>
      <c r="B31" s="176"/>
      <c r="C31" s="176"/>
      <c r="D31" s="176"/>
      <c r="E31" s="176"/>
      <c r="F31" s="176"/>
      <c r="G31" s="176"/>
      <c r="H31" s="176"/>
    </row>
    <row r="32" spans="1:11" ht="32" customHeight="1">
      <c r="A32" s="176" t="s">
        <v>182</v>
      </c>
      <c r="B32" s="176"/>
      <c r="C32" s="176"/>
      <c r="D32" s="176"/>
      <c r="E32" s="176"/>
      <c r="F32" s="176"/>
      <c r="G32" s="176"/>
    </row>
    <row r="33" spans="1:7" ht="12" customHeight="1"/>
    <row r="34" spans="1:7" ht="31" customHeight="1">
      <c r="A34" s="166" t="s">
        <v>183</v>
      </c>
      <c r="B34" s="166"/>
      <c r="C34" s="166"/>
      <c r="D34" s="166"/>
      <c r="E34" s="166"/>
      <c r="F34" s="166"/>
      <c r="G34" s="166"/>
    </row>
    <row r="35" spans="1:7" hidden="1">
      <c r="A35" s="166"/>
      <c r="B35" s="166"/>
      <c r="C35" s="166"/>
      <c r="D35" s="166"/>
      <c r="E35" s="166"/>
      <c r="F35" s="166"/>
      <c r="G35" s="166"/>
    </row>
    <row r="62" spans="1:7" ht="57" customHeight="1">
      <c r="A62" s="166" t="s">
        <v>114</v>
      </c>
      <c r="B62" s="166"/>
      <c r="C62" s="166"/>
      <c r="D62" s="166"/>
      <c r="E62" s="166"/>
      <c r="F62" s="166"/>
      <c r="G62" s="166"/>
    </row>
    <row r="64" spans="1:7" ht="64" customHeight="1">
      <c r="A64" s="178" t="s">
        <v>184</v>
      </c>
      <c r="B64" s="178"/>
      <c r="C64" s="178"/>
      <c r="D64" s="178"/>
      <c r="E64" s="178"/>
      <c r="F64" s="178"/>
      <c r="G64" s="178"/>
    </row>
    <row r="93" spans="1:7" ht="16">
      <c r="A93" s="99" t="s">
        <v>115</v>
      </c>
    </row>
    <row r="94" spans="1:7" ht="16">
      <c r="A94" s="99"/>
    </row>
    <row r="95" spans="1:7" ht="80" customHeight="1">
      <c r="A95" s="176" t="s">
        <v>186</v>
      </c>
      <c r="B95" s="176"/>
      <c r="C95" s="176"/>
      <c r="D95" s="176"/>
      <c r="E95" s="176"/>
      <c r="F95" s="176"/>
      <c r="G95" s="176"/>
    </row>
    <row r="96" spans="1:7" ht="34" customHeight="1">
      <c r="A96" s="166" t="s">
        <v>187</v>
      </c>
      <c r="B96" s="166"/>
      <c r="C96" s="166"/>
      <c r="D96" s="166"/>
      <c r="E96" s="166"/>
      <c r="F96" s="166"/>
      <c r="G96" s="166"/>
    </row>
    <row r="123" spans="1:2">
      <c r="A123" t="s">
        <v>116</v>
      </c>
    </row>
    <row r="124" spans="1:2">
      <c r="B124" s="155" t="s">
        <v>185</v>
      </c>
    </row>
  </sheetData>
  <mergeCells count="11">
    <mergeCell ref="A62:G62"/>
    <mergeCell ref="A64:G64"/>
    <mergeCell ref="A95:G95"/>
    <mergeCell ref="A96:G96"/>
    <mergeCell ref="A34:G35"/>
    <mergeCell ref="A32:G32"/>
    <mergeCell ref="A1:G1"/>
    <mergeCell ref="A3:N3"/>
    <mergeCell ref="A4:G4"/>
    <mergeCell ref="A28:K28"/>
    <mergeCell ref="A31:H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Introduction</vt:lpstr>
      <vt:lpstr>Web_Sessions-Visitors</vt:lpstr>
      <vt:lpstr>Web Repeat Visitors</vt:lpstr>
      <vt:lpstr>Web Activity by Country</vt:lpstr>
      <vt:lpstr>Earthdata WebMetrics</vt:lpstr>
      <vt:lpstr>LANCE_WebMetrics</vt:lpstr>
      <vt:lpstr>Worldview_WebMetrics</vt:lpstr>
      <vt:lpstr>Earthdata Systems</vt:lpstr>
      <vt:lpstr>Web Trends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Durga Kafle</dc:creator>
  <cp:lastModifiedBy>Lalit Wanchoo</cp:lastModifiedBy>
  <dcterms:created xsi:type="dcterms:W3CDTF">2019-11-08T19:28:12Z</dcterms:created>
  <dcterms:modified xsi:type="dcterms:W3CDTF">2022-12-01T20:08:33Z</dcterms:modified>
</cp:coreProperties>
</file>