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harts/chart4.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6"/>
  <workbookPr defaultThemeVersion="166925"/>
  <mc:AlternateContent xmlns:mc="http://schemas.openxmlformats.org/markup-compatibility/2006">
    <mc:Choice Requires="x15">
      <x15ac:absPath xmlns:x15ac="http://schemas.microsoft.com/office/spreadsheetml/2010/11/ac" url="/Users/lwanchoo/Documents/files/esdis/Annual_reports/FY23AnnualReport/"/>
    </mc:Choice>
  </mc:AlternateContent>
  <xr:revisionPtr revIDLastSave="0" documentId="8_{3D0220C5-785E-8A4B-8304-1257E0DDF139}" xr6:coauthVersionLast="47" xr6:coauthVersionMax="47" xr10:uidLastSave="{00000000-0000-0000-0000-000000000000}"/>
  <bookViews>
    <workbookView xWindow="-45060" yWindow="1780" windowWidth="24000" windowHeight="23940" firstSheet="3" activeTab="9" xr2:uid="{8C5843A6-CBFF-B440-A698-3B7B49CF5E44}"/>
  </bookViews>
  <sheets>
    <sheet name="Cover" sheetId="15" r:id="rId1"/>
    <sheet name="Introduction" sheetId="16" r:id="rId2"/>
    <sheet name="Web_Sessions-Visitors" sheetId="6" r:id="rId3"/>
    <sheet name="Web Repeat Visitors" sheetId="7" r:id="rId4"/>
    <sheet name="Web Activity by Country" sheetId="8" r:id="rId5"/>
    <sheet name="Earthdata WebMetrics" sheetId="9" r:id="rId6"/>
    <sheet name="LANCE_WebMetrics" sheetId="10" r:id="rId7"/>
    <sheet name="Worldview_WebMetrics" sheetId="12" r:id="rId8"/>
    <sheet name="Earthdata Systems" sheetId="13" r:id="rId9"/>
    <sheet name="Web Trends" sheetId="14" r:id="rId10"/>
  </sheets>
  <definedNames>
    <definedName name="_xlnm.Print_Area" localSheetId="3">'Web Repeat Visitors'!#REF!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 i="14" l="1"/>
  <c r="E17" i="14"/>
  <c r="D17" i="14"/>
  <c r="C17" i="14"/>
  <c r="B17" i="14"/>
  <c r="O8" i="7"/>
  <c r="O9" i="7"/>
  <c r="O10" i="7"/>
  <c r="O11" i="7"/>
  <c r="O12" i="7"/>
  <c r="O13" i="7"/>
  <c r="O14" i="7"/>
  <c r="O15" i="7"/>
  <c r="O16" i="7"/>
  <c r="O17" i="7"/>
  <c r="O18" i="7"/>
  <c r="O7" i="7"/>
  <c r="D26" i="6"/>
  <c r="E26" i="6"/>
  <c r="C26" i="6"/>
  <c r="C33" i="14"/>
  <c r="D33" i="14"/>
  <c r="E33" i="14"/>
  <c r="F33" i="14"/>
  <c r="B33" i="14"/>
  <c r="D24" i="6" l="1"/>
  <c r="E24" i="6"/>
  <c r="F24" i="6"/>
  <c r="F26" i="6" s="1"/>
  <c r="C24" i="6"/>
  <c r="AB25" i="6" l="1"/>
  <c r="F50" i="14" l="1"/>
  <c r="E50" i="14"/>
  <c r="D50" i="14"/>
  <c r="C50" i="14"/>
  <c r="B50" i="14"/>
  <c r="B65" i="14" l="1"/>
  <c r="C65" i="14"/>
  <c r="D65" i="14"/>
  <c r="F65" i="14"/>
  <c r="E65" i="14"/>
  <c r="O19" i="7" l="1"/>
  <c r="F242" i="14" l="1"/>
  <c r="E246" i="14" s="1"/>
  <c r="E242" i="14"/>
  <c r="D242" i="14"/>
  <c r="D246" i="14" s="1"/>
  <c r="C242" i="14"/>
  <c r="B246" i="14" s="1"/>
  <c r="B242" i="14"/>
  <c r="C246" i="14" s="1"/>
  <c r="F231" i="14"/>
  <c r="E247" i="14" s="1"/>
  <c r="E231" i="14"/>
  <c r="D231" i="14"/>
  <c r="D247" i="14" s="1"/>
  <c r="C231" i="14"/>
  <c r="B247" i="14" s="1"/>
  <c r="B231" i="14"/>
  <c r="C247" i="14" s="1"/>
  <c r="F220" i="14"/>
  <c r="E248" i="14" s="1"/>
  <c r="E220" i="14"/>
  <c r="D220" i="14"/>
  <c r="D248" i="14" s="1"/>
  <c r="C220" i="14"/>
  <c r="B248" i="14" s="1"/>
  <c r="B220" i="14"/>
  <c r="C248" i="14" s="1"/>
  <c r="F206" i="14"/>
  <c r="E249" i="14" s="1"/>
  <c r="E206" i="14"/>
  <c r="D206" i="14"/>
  <c r="D249" i="14" s="1"/>
  <c r="C206" i="14"/>
  <c r="B249" i="14" s="1"/>
  <c r="B206" i="14"/>
  <c r="C249" i="14" s="1"/>
  <c r="F192" i="14"/>
  <c r="E250" i="14" s="1"/>
  <c r="E192" i="14"/>
  <c r="D192" i="14"/>
  <c r="D250" i="14" s="1"/>
  <c r="C192" i="14"/>
  <c r="B250" i="14" s="1"/>
  <c r="B192" i="14"/>
  <c r="C250" i="14" s="1"/>
  <c r="F178" i="14"/>
  <c r="E251" i="14" s="1"/>
  <c r="E178" i="14"/>
  <c r="D178" i="14"/>
  <c r="D251" i="14" s="1"/>
  <c r="C178" i="14"/>
  <c r="B251" i="14" s="1"/>
  <c r="B178" i="14"/>
  <c r="C251" i="14" s="1"/>
  <c r="F164" i="14"/>
  <c r="E252" i="14" s="1"/>
  <c r="E164" i="14"/>
  <c r="D164" i="14"/>
  <c r="D252" i="14" s="1"/>
  <c r="C164" i="14"/>
  <c r="B252" i="14" s="1"/>
  <c r="B164" i="14"/>
  <c r="C252" i="14" s="1"/>
  <c r="F150" i="14"/>
  <c r="E150" i="14"/>
  <c r="D150" i="14"/>
  <c r="C150" i="14"/>
  <c r="B150" i="14"/>
  <c r="F136" i="14"/>
  <c r="E136" i="14"/>
  <c r="D136" i="14"/>
  <c r="C136" i="14"/>
  <c r="B136" i="14"/>
  <c r="F122" i="14"/>
  <c r="E122" i="14"/>
  <c r="D122" i="14"/>
  <c r="C122" i="14"/>
  <c r="B122" i="14"/>
  <c r="F108" i="14"/>
  <c r="E108" i="14"/>
  <c r="D108" i="14"/>
  <c r="C108" i="14"/>
  <c r="B108" i="14"/>
  <c r="F94" i="14"/>
  <c r="E94" i="14"/>
  <c r="D94" i="14"/>
  <c r="C94" i="14"/>
  <c r="B94" i="14"/>
  <c r="O51" i="14"/>
  <c r="N51" i="14"/>
  <c r="M51" i="14"/>
  <c r="L51" i="14"/>
  <c r="K51" i="14"/>
  <c r="F80" i="14"/>
  <c r="E80" i="14"/>
  <c r="D80" i="14"/>
  <c r="C80" i="14"/>
  <c r="B80" i="14"/>
  <c r="N29" i="10" l="1"/>
  <c r="D23" i="10"/>
  <c r="C23" i="10"/>
  <c r="B23" i="10"/>
  <c r="D26" i="9"/>
  <c r="C26" i="9"/>
  <c r="B26" i="9"/>
  <c r="N19" i="7"/>
  <c r="M19" i="7"/>
  <c r="L19" i="7"/>
  <c r="K19" i="7"/>
  <c r="J19" i="7"/>
  <c r="I19" i="7"/>
  <c r="H19" i="7"/>
  <c r="G19" i="7"/>
  <c r="F19" i="7"/>
  <c r="E19" i="7"/>
  <c r="D19" i="7"/>
  <c r="C19" i="7"/>
  <c r="E50" i="6"/>
  <c r="D50" i="6"/>
  <c r="C50" i="6"/>
</calcChain>
</file>

<file path=xl/sharedStrings.xml><?xml version="1.0" encoding="utf-8"?>
<sst xmlns="http://schemas.openxmlformats.org/spreadsheetml/2006/main" count="673" uniqueCount="188">
  <si>
    <t>DAAC</t>
  </si>
  <si>
    <t xml:space="preserve"># Visits </t>
  </si>
  <si>
    <t># Views</t>
  </si>
  <si>
    <t># Visitors</t>
  </si>
  <si>
    <t># Hosts</t>
  </si>
  <si>
    <t># Repeat Visitors</t>
  </si>
  <si>
    <t>ASDC</t>
  </si>
  <si>
    <t>CDDIS</t>
  </si>
  <si>
    <t>GES DISC</t>
  </si>
  <si>
    <t>LP DAAC</t>
  </si>
  <si>
    <t>PO.DAAC</t>
  </si>
  <si>
    <t>SEDAC</t>
  </si>
  <si>
    <t>Earthdata</t>
  </si>
  <si>
    <t xml:space="preserve">Total </t>
  </si>
  <si>
    <t>System Overall*</t>
  </si>
  <si>
    <t>Monthly</t>
    <phoneticPr fontId="0" type="noConversion"/>
  </si>
  <si>
    <t>Month</t>
  </si>
  <si>
    <t># Unique Visitors</t>
  </si>
  <si>
    <t>The sum of monthly visitors could be greater than the number of unique</t>
  </si>
  <si>
    <t xml:space="preserve">  visitor for a given year since one user could be counted more than once</t>
  </si>
  <si>
    <t xml:space="preserve">  if he/she visited the same website in different month.</t>
  </si>
  <si>
    <t>3 - 4</t>
  </si>
  <si>
    <t>5 - 6</t>
  </si>
  <si>
    <t>7 - 9</t>
  </si>
  <si>
    <t>10 - 14</t>
  </si>
  <si>
    <t>15 - 19</t>
  </si>
  <si>
    <t>20 - 29</t>
  </si>
  <si>
    <t>30 - 39</t>
  </si>
  <si>
    <t>40 - 49</t>
  </si>
  <si>
    <t>50 - 59</t>
  </si>
  <si>
    <t>&gt;60</t>
  </si>
  <si>
    <t>Total Visitors</t>
  </si>
  <si>
    <t>PO DAAC</t>
  </si>
  <si>
    <t>System Overall *</t>
  </si>
  <si>
    <t>Ranking</t>
  </si>
  <si>
    <t>Country</t>
  </si>
  <si>
    <t>Visitors</t>
  </si>
  <si>
    <t>Percent Visitors</t>
  </si>
  <si>
    <t>Visits</t>
  </si>
  <si>
    <t>Views</t>
  </si>
  <si>
    <t>Percent Views</t>
  </si>
  <si>
    <t>United States</t>
  </si>
  <si>
    <t>China</t>
  </si>
  <si>
    <t>Canada</t>
  </si>
  <si>
    <t>India</t>
  </si>
  <si>
    <t>United Kingdom</t>
  </si>
  <si>
    <t>Germany</t>
  </si>
  <si>
    <t>Australia</t>
  </si>
  <si>
    <t>Brazil</t>
  </si>
  <si>
    <t>France</t>
  </si>
  <si>
    <t>Japan</t>
  </si>
  <si>
    <t>Colombia</t>
  </si>
  <si>
    <t>Italy</t>
  </si>
  <si>
    <t>South Korea</t>
  </si>
  <si>
    <t>Mexico</t>
  </si>
  <si>
    <t>Spain</t>
  </si>
  <si>
    <t>Russia</t>
  </si>
  <si>
    <t>Peru</t>
  </si>
  <si>
    <t>Webmetrics for Earthdata Website only</t>
  </si>
  <si>
    <t>Web Service</t>
  </si>
  <si>
    <t>Argentina</t>
  </si>
  <si>
    <t>Indonesia</t>
  </si>
  <si>
    <t>Data Provider</t>
  </si>
  <si>
    <t># Repeat Visitors
since start</t>
  </si>
  <si>
    <t>LANCE</t>
  </si>
  <si>
    <t>Monthly</t>
  </si>
  <si>
    <t>Greece</t>
  </si>
  <si>
    <t>FY2019</t>
  </si>
  <si>
    <t>NetInsight</t>
  </si>
  <si>
    <t>Google Analytics</t>
  </si>
  <si>
    <t>FY2018</t>
  </si>
  <si>
    <t>Total</t>
  </si>
  <si>
    <t>FY19 Repeat Visitors
 (2 or more visits)</t>
  </si>
  <si>
    <t>FY18 Repeat Visitors
 (2 or more visits)</t>
  </si>
  <si>
    <t>FY17 Repeat Visitors
 (2 or more visits)</t>
  </si>
  <si>
    <t>FY16 Repeat Visitors
 (2 or more visits)</t>
  </si>
  <si>
    <t>FY15 Repeat Visitors
 (2 or more visits)</t>
  </si>
  <si>
    <t>FY14 Repeat Visitors
 (2 or more visits)</t>
  </si>
  <si>
    <t>FY13 Repeat Visitors
 (2 or more visits)</t>
  </si>
  <si>
    <t>FY12 Repeat Visitors
 (2 or more visits)</t>
  </si>
  <si>
    <t>FY11 Repeat Visitors
 (2 or more visits)</t>
  </si>
  <si>
    <t>FY10 Repeat Visitors
 (2 or more visits)</t>
  </si>
  <si>
    <t>FY09 Repeat Visitors
 (2 or more visits)</t>
  </si>
  <si>
    <t>FY08 Repeat Visitors
 (2 or more visits)</t>
  </si>
  <si>
    <t>GESDISC</t>
  </si>
  <si>
    <t>LPDAAC</t>
  </si>
  <si>
    <t>FY07 Repeat Visitors 
(2 or more visits)</t>
  </si>
  <si>
    <t>NA</t>
  </si>
  <si>
    <t>Fiscal Year</t>
  </si>
  <si>
    <t>Repeat Visitors</t>
  </si>
  <si>
    <t>FY2007</t>
  </si>
  <si>
    <t>FY2008</t>
  </si>
  <si>
    <t>FY2009</t>
  </si>
  <si>
    <t>FY2010</t>
  </si>
  <si>
    <t>FY2011</t>
  </si>
  <si>
    <t>FY2012</t>
  </si>
  <si>
    <t>FY2013</t>
  </si>
  <si>
    <t>FY2014</t>
  </si>
  <si>
    <t>FY2015</t>
  </si>
  <si>
    <t>FY2016</t>
  </si>
  <si>
    <t>FY2017</t>
  </si>
  <si>
    <t xml:space="preserve">Note: Fiscal year data are compared using the sums across data generated from individual DAAC profiles.. </t>
  </si>
  <si>
    <t>Earthdata website metrics trend</t>
  </si>
  <si>
    <t>Hosts</t>
  </si>
  <si>
    <t>Earthdata Login</t>
  </si>
  <si>
    <t>Common Metadata Repository (CMR)</t>
  </si>
  <si>
    <t>While collection metadata provides information about types of data stored in the CMR, granule metadata is the smallest aggregation of data which is independently managed (i.e., described, inventoried, retrievable). These are metadata elements that describe a single granule of a data product. Values of granule metadata apply to all of the data in that one granule. Typical metadata in this category describe spatial and temporal extent of the data as well as the quality and lineage of the data.</t>
  </si>
  <si>
    <t>Earthdata Search Client (EDSC)</t>
  </si>
  <si>
    <t>Note:</t>
  </si>
  <si>
    <t>LAADS DAAC</t>
  </si>
  <si>
    <t>OB.DAAC</t>
  </si>
  <si>
    <t>* Represents the sum of the metrics from all 12 DAACs and excludes Earthdata.</t>
  </si>
  <si>
    <t>At the time of this report, the combined profile does not include Earthdata.</t>
  </si>
  <si>
    <t>Sessions</t>
  </si>
  <si>
    <t>Percent Sessions</t>
  </si>
  <si>
    <t>Sessions, Views and Visitors by data center for visits greater than or equal to 1 min.</t>
  </si>
  <si>
    <t xml:space="preserve"># Sessions </t>
  </si>
  <si>
    <t>The sum of monthly Sessions could be greater than the total System Overall number of Sessions for a given year since multiple Sessions could cross over from one month to another month. As such will be treated as different Sessions.</t>
  </si>
  <si>
    <t xml:space="preserve">EOSDIS web activity is measured by number of sessions (visits) made, the number of pages Viewed and the number of distinct Visitors.  Repeat visitors is a count of those visitors who made at least two sessions since beginning of the FY
Web metrics are presented for visits of one minute or greater.   Visits of at least one minute are considered to represent significant work accomplished, and many of the shorter visits are of less than a second.  
All twelve EOSDIS DAACs report web metrics are included in this report.  </t>
  </si>
  <si>
    <t># of Sessions</t>
  </si>
  <si>
    <t>This worksheet presents web activity by the top 20 Countries from Google Analytics sorted by # of Sessions.  The data came from a combined profile for 12 EOSDIS DAACs . Country information is based on the Google analytics geographical data.</t>
  </si>
  <si>
    <t>Repeat users In Google Analytics, if a user has multiple sessions during the computation time period that user will be counted for all  sessions grouped that are applicable to that user. So, the total number of visitors computed based on session counts do not match the corresponding total number of visitors without taking into account count of sessions.</t>
  </si>
  <si>
    <t>No domain report as domain identiication is not available in Google Analytics</t>
  </si>
  <si>
    <t># Sessions</t>
  </si>
  <si>
    <t>LANCE web visitors are characterized by the number of sessions they make and how frequently they return. Visitors counted in the table below are those that stayed for one minute or more. Repeat Visitors are counted from the start of the Fiscal Year. Please note that the sum of monthly visitors could be greater than the number of unique visitors for a given year since one user could be counted more than once in the monthly visitor count if  he/she visited the LANCE websites in different months.</t>
  </si>
  <si>
    <t>LANCE web activity is measured by number of sessions made, the number of pages viewed and the number of distinct visitors for the LANCE website.  Repeat visitors is a count of those visitors who made at least two sessions since the start of the fiscal year.
Web metrics are presented for sessions of one minute or greater. Sessions of at least one minute are considered to represent significant work accomplished, and many of the shorter sessions are of less than a second.</t>
  </si>
  <si>
    <t>FY2020</t>
  </si>
  <si>
    <t>Following table presents web activity by the top 20 Countries sorted by # of Views  The data came from LANCE website profile and country information is based on the Google Analytics  IP Geolocation resolution.</t>
  </si>
  <si>
    <t>Additional web metrics are available, please contact Ryan Boller (ryan.a.boller@nasa.gov)</t>
  </si>
  <si>
    <t>An event is any on-page action other than loading a page.  If the target has more to do with interacting with the page or performing an on-page action,</t>
  </si>
  <si>
    <t>like entering form data, starting a video or making a selection choice, then it should be defined as an event.  </t>
  </si>
  <si>
    <t>Sessions represent the number of users who accessed the data download feature as opposed to total number of visitors</t>
  </si>
  <si>
    <t>FY20 Repeat Visitors
 (2 or more visits)</t>
  </si>
  <si>
    <t>Google Analytics - FY2020</t>
  </si>
  <si>
    <t>Sessions (Visits)</t>
  </si>
  <si>
    <t># Hosts (Not Available in GA)</t>
  </si>
  <si>
    <t>Not Available</t>
  </si>
  <si>
    <t>from GA</t>
  </si>
  <si>
    <t>From GA</t>
  </si>
  <si>
    <t xml:space="preserve">Earthdata website has gone through significant restructure and some of pages have been deleted. This reduced number of pages tag as such lower numbers. </t>
  </si>
  <si>
    <t>Iran</t>
  </si>
  <si>
    <t>Hong Kong</t>
  </si>
  <si>
    <t>FY2021</t>
  </si>
  <si>
    <t>Poland</t>
  </si>
  <si>
    <t>The Common Metadata Repository (CMR) is a high-performance, high-quality, continuously evolving metadata system that catalogs all data and service metadata records for the EOSDIS system and is the authoritative management system for all EOSDIS metadata. These metadata records are registered, modified, discovered, and accessed through programmatic interfaces leveraging standard protocols and APIs.</t>
  </si>
  <si>
    <t>Google Analytics - FY2021</t>
  </si>
  <si>
    <t>FY2022</t>
  </si>
  <si>
    <t>Ukraine</t>
  </si>
  <si>
    <t>Graph 1: Worldview - Main, Users</t>
  </si>
  <si>
    <t>Graph 2: Worldview - Main, Sessions</t>
  </si>
  <si>
    <t>Graph 3: Worldview - Main, Device Type</t>
  </si>
  <si>
    <t>Google Analytics - FY2022</t>
  </si>
  <si>
    <t>FY21 Repeat Visitors
 (2 or more visits)</t>
  </si>
  <si>
    <t>FY22 Repeat Visitors
 (2 or more visits)</t>
  </si>
  <si>
    <t>Earthdata Systems are some of the systems that are under EED-3 and provide metrics on the number of users registering with earthdata login and number of data collections and granules metadata provided by various data providers to the CMR. In addition earthdata search client utilization is provided by showing number of sessions and acquisitions. These metrics are provided for the FY 2022 by Louis Swentek (Lou_Swentek@raytheon.com) of EED-3.</t>
  </si>
  <si>
    <t>FY23</t>
  </si>
  <si>
    <t>FY2023 Web Visitors for Sessions of one minute or more</t>
  </si>
  <si>
    <t>Chile</t>
  </si>
  <si>
    <t>Türkiye</t>
  </si>
  <si>
    <r>
      <t>FY2023</t>
    </r>
    <r>
      <rPr>
        <b/>
        <vertAlign val="superscript"/>
        <sz val="12"/>
        <rFont val="Arial"/>
        <family val="2"/>
      </rPr>
      <t>*</t>
    </r>
  </si>
  <si>
    <t>FY2023</t>
  </si>
  <si>
    <t>FY2023 from LANCE (For sessions &gt;= I min.)</t>
  </si>
  <si>
    <t>Thailand</t>
  </si>
  <si>
    <t>Austria</t>
  </si>
  <si>
    <t>FY2023 from All Data Centers (For sessions &gt;= I min.)</t>
  </si>
  <si>
    <t>FY2023 from Earthdata website (For sessions &gt;= I min.)</t>
  </si>
  <si>
    <r>
      <t xml:space="preserve">
</t>
    </r>
    <r>
      <rPr>
        <sz val="36"/>
        <rFont val="Arial"/>
        <family val="2"/>
      </rPr>
      <t xml:space="preserve">
EOSDIS Web Access Metrics
FY2023
Part of the Annual Metrics Report</t>
    </r>
    <r>
      <rPr>
        <sz val="10"/>
        <rFont val="Arial"/>
        <family val="2"/>
      </rPr>
      <t xml:space="preserve">
</t>
    </r>
  </si>
  <si>
    <t>Prepared By:
Lalit Wanchoo, Adnet Systems, Inc.
Dany Turcios, Adnet Systems, Inc.
Yan Hao, Adnet Systems, Inc.
Heather Weir, Adnet Systems, Inc.
November 2023</t>
  </si>
  <si>
    <r>
      <rPr>
        <sz val="10"/>
        <rFont val="Arial"/>
        <family val="2"/>
      </rPr>
      <t>This file contains  FY2023 web access and Earthdata Systems metrics, Prior to FY2019 these mertrics were part of the main annual report file and now have been provided as a separate file.For FY 2007 to FY 2018 NetInsight data was used, for FY 2019 both NetInsight and Google Analytics data was used, while as from FY 2020 only Google Analytics data was used as the Netinsight was decommissioned from Oct 1, 2019. 
The web access metrics are provided as:
a) Web Sessions-Visitors, web activity by domain and country,  and repeat vistors  for 12 DAACs, Earthdata, and LANCE websites</t>
    </r>
    <r>
      <rPr>
        <sz val="10"/>
        <color rgb="FFFF0000"/>
        <rFont val="Arial"/>
        <family val="2"/>
      </rPr>
      <t xml:space="preserve">
</t>
    </r>
    <r>
      <rPr>
        <sz val="10"/>
        <color theme="1"/>
        <rFont val="Arial"/>
        <family val="2"/>
      </rPr>
      <t>b) Web metrics for Worldview provided by Minnie Wong
c) Earthdata Systems metrics provided by EED-3 
d) Web trends since 2007</t>
    </r>
  </si>
  <si>
    <t>Google Analytics - FY2023</t>
  </si>
  <si>
    <t>FY23 Repeat Visitors
 (2 or more visits)</t>
  </si>
  <si>
    <t>The number of new users registered weekly in Earthdata Login varied seasonally and as key events occurred throughout FY2023. The number of new registered users ranged from a low of 3043 for the week ending 1/2/23 to a high of 6659 the week ending 4/17/23, with an average of over 5186 new users per week.</t>
  </si>
  <si>
    <t>The number of total collections, or data set series, holdings in CMR increased by 6.41% in FY 2023, from 55,751 at the beginning of the fiscal year to 59,324 at the end of the fiscal year.</t>
  </si>
  <si>
    <t>The number of EOSDIS collection holdings in CMR increased by 22.83%, from 12,573 in October 2022 to 15,444 at the end of September 2023.</t>
  </si>
  <si>
    <t>The number of granule holdings in CMR increased by 15.51% in FY2023, from 1.19 billion in October 2022 to 1.38 billion at the end of September 2023. The following chart provides a weekly summary of the CMR granule holdings. Granule holdings increased at a fairly steady rate between October 2022 and July 2023, with a slight dip in July and August 2023.
The decrease in granules between 7/12/23 and 7/26/23 is due to the ORCA cleanup by the GHRC_DAAC provider; the decrease in granules between 7/26/23 and 8/16/23 is due primarily to the deletion of C6 MODIS granules by the LAADS provider and in part to the ORCA cleanup by the GHRC_DAAC provider.  The decrease in granules between 8/16/23 and 8/30/23 is due to the deletion of C6 MODIS granules by the LAADS provider.</t>
  </si>
  <si>
    <t>The Earthdata Search Client is the primary client for accessing NASA Earth Science data via the flagship earthdata.nasa.gov website. Utilization of the EDSC is measured in terms of the number of sessions, or visits by a user over a short period of time, to the site as well as by acquisitions, which represent the number of times data was downloaded via the EDSC.
EDSC showed steady utilization throughout FY2023 with an average of 17,015 sessions each week.  EDSC sessions fluctuated throughout the year, with a low of 8877 during the week ending 1/1/22, and a high of 20,626 during the week ending 9/24/23.</t>
  </si>
  <si>
    <t>EDSC acquisitions likewise fluctuated throughout the year.  The chart below shows the number of sessions alongside the percent of sessions with an acquisition.  The percentage of acquisitions fluctuated from a high of 35% during the week ending 11/13/22, to a low of 29% during the week ending 9/24/23, with an average of 33% of sessions having an acquisiton per week.</t>
  </si>
  <si>
    <t>Data provided by the Louis Swentek (Lou_Swentek@raytheon.com) EED-3 staff by email on Nov 10, 2023</t>
  </si>
  <si>
    <t>If you have any questions or comments, please contact Ted Sobchak (Project Manager) at (301) 614-5356 or ted.c.sobchak@nasa.gov.</t>
  </si>
  <si>
    <t>EOSDIS Web Visitors are characterized by the number of sessions they make and how frequently they return. Visitors counted in the table below are those that stayed for one minute or more. Repeat Visitors are counted from the start of the Fiscal Year. Metrics data are collected per data center and summed for an EOSDIS total.</t>
  </si>
  <si>
    <t>Web metrics data for EOSDIS became available as of FY 2007, Data for FY 2007 is complete for 7 DAACs and FY 2008 is complete for 8 DAACs. Since FY 2009, 11 DAACs provided webmetrics and from FY 2020 all 12 DAACs have provided the webmetrics data. For FY 2007 to FY 2018 NetInsight data was used, for FY 2019 both NetInsight and Google Analytics data was used, while as from FY 2020 only Google Analytics data was used as the Netinsight was decommissioned from Oct 1, 2019. These web metrics exclude Earthdata &amp; LANCE and are for sessions (visits) of one minute or more. Repeat visitors are counted as 2 or more visits since web activity measurements began for that DAAC. Earthdata webmetrics trend is given separately at the bottom of this page.</t>
  </si>
  <si>
    <t>This year the total number of Earthdata Login registered users increased by 22.2% over the course of FY 2023, from 1,210,755 at the beginning of October 2022 to 1,480,092 by the end of September 2023.</t>
  </si>
  <si>
    <t xml:space="preserve">The Earthdata Login provides a single mechanism for user registration and profile management for all EOSDIS system components (DAACs, Tools, and Services). Earthdata Login also helps the EOSDIS program better understand the usage of EOSDIS services to improve user experience through customization of tools and improvement of services. Given the utilization of Earthdata Login across EOSDIS system components, Earthdata Login metrics provide one measure of interest in NASA Earth science holdings. </t>
  </si>
  <si>
    <t>ASF DAAC</t>
  </si>
  <si>
    <t>GHRC DAAC</t>
  </si>
  <si>
    <t>NSIDC DAAC</t>
  </si>
  <si>
    <t>ORNL DAAC</t>
  </si>
  <si>
    <t>ASF DDAC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</si>
</sst>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20">
    <font>
      <sz val="10"/>
      <name val="Arial"/>
      <family val="2"/>
    </font>
    <font>
      <sz val="10"/>
      <name val="Arial"/>
      <family val="2"/>
    </font>
    <font>
      <sz val="10"/>
      <color rgb="FFFF0000"/>
      <name val="Arial"/>
      <family val="2"/>
    </font>
    <font>
      <b/>
      <sz val="10"/>
      <name val="Arial"/>
      <family val="2"/>
    </font>
    <font>
      <sz val="10"/>
      <color theme="1"/>
      <name val="Arial"/>
      <family val="2"/>
    </font>
    <font>
      <sz val="12"/>
      <name val="Times New Roman"/>
      <family val="1"/>
    </font>
    <font>
      <sz val="12"/>
      <name val="Arial"/>
      <family val="2"/>
    </font>
    <font>
      <b/>
      <sz val="10"/>
      <name val="Arial Unicode MS"/>
      <family val="2"/>
    </font>
    <font>
      <sz val="10"/>
      <name val="Arial Unicode MS"/>
      <family val="2"/>
    </font>
    <font>
      <b/>
      <sz val="16"/>
      <name val="Arial"/>
      <family val="2"/>
    </font>
    <font>
      <b/>
      <sz val="12"/>
      <color theme="1"/>
      <name val="Arial"/>
      <family val="2"/>
    </font>
    <font>
      <b/>
      <sz val="12"/>
      <name val="Arial"/>
      <family val="2"/>
    </font>
    <font>
      <sz val="11"/>
      <name val="Calibri"/>
      <family val="2"/>
    </font>
    <font>
      <sz val="36"/>
      <name val="Arial"/>
      <family val="2"/>
    </font>
    <font>
      <sz val="20"/>
      <name val="Arial"/>
      <family val="2"/>
    </font>
    <font>
      <u/>
      <sz val="10"/>
      <color theme="10"/>
      <name val="Arial"/>
      <family val="2"/>
    </font>
    <font>
      <b/>
      <sz val="12"/>
      <name val="Arial Unicode MS"/>
      <family val="2"/>
    </font>
    <font>
      <sz val="10.5"/>
      <color rgb="FF000000"/>
      <name val="Calibri"/>
      <family val="2"/>
    </font>
    <font>
      <b/>
      <vertAlign val="superscript"/>
      <sz val="12"/>
      <name val="Arial"/>
      <family val="2"/>
    </font>
    <font>
      <b/>
      <sz val="12"/>
      <name val="Arial Bold"/>
    </font>
  </fonts>
  <fills count="6">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1"/>
        <bgColor indexed="64"/>
      </patternFill>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5">
    <xf numFmtId="0" fontId="0"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5" fillId="0" borderId="0" applyNumberFormat="0" applyFill="0" applyBorder="0" applyAlignment="0" applyProtection="0"/>
  </cellStyleXfs>
  <cellXfs count="146">
    <xf numFmtId="0" fontId="0" fillId="0" borderId="0" xfId="0"/>
    <xf numFmtId="0" fontId="1" fillId="0" borderId="0" xfId="0" applyFont="1" applyAlignment="1">
      <alignment horizontal="left" wrapText="1"/>
    </xf>
    <xf numFmtId="0" fontId="1" fillId="0" borderId="0" xfId="0" applyFont="1" applyAlignment="1">
      <alignment horizontal="left"/>
    </xf>
    <xf numFmtId="0" fontId="1" fillId="0" borderId="0" xfId="0" applyFont="1"/>
    <xf numFmtId="0" fontId="3" fillId="0" borderId="0" xfId="0" applyFont="1"/>
    <xf numFmtId="0" fontId="1" fillId="0" borderId="1" xfId="0" applyFont="1" applyBorder="1"/>
    <xf numFmtId="0" fontId="1" fillId="0" borderId="1" xfId="0" applyFont="1" applyBorder="1" applyAlignment="1">
      <alignment horizontal="center"/>
    </xf>
    <xf numFmtId="0" fontId="1" fillId="0" borderId="1" xfId="0" applyFont="1" applyBorder="1" applyAlignment="1">
      <alignment horizontal="center" wrapText="1"/>
    </xf>
    <xf numFmtId="0" fontId="1" fillId="0" borderId="1" xfId="2" applyBorder="1"/>
    <xf numFmtId="3" fontId="1" fillId="0" borderId="1" xfId="2" applyNumberFormat="1" applyBorder="1"/>
    <xf numFmtId="3" fontId="1" fillId="0" borderId="2" xfId="0" applyNumberFormat="1" applyFont="1" applyBorder="1"/>
    <xf numFmtId="0" fontId="1" fillId="0" borderId="0" xfId="0" applyFont="1" applyAlignment="1">
      <alignment horizontal="center"/>
    </xf>
    <xf numFmtId="3" fontId="4" fillId="0" borderId="1" xfId="0" applyNumberFormat="1" applyFont="1" applyBorder="1" applyAlignment="1">
      <alignment horizontal="right" vertical="top"/>
    </xf>
    <xf numFmtId="3" fontId="1" fillId="0" borderId="0" xfId="0" applyNumberFormat="1" applyFont="1"/>
    <xf numFmtId="3" fontId="0" fillId="0" borderId="0" xfId="0" applyNumberFormat="1"/>
    <xf numFmtId="10" fontId="1" fillId="0" borderId="0" xfId="0" applyNumberFormat="1" applyFont="1"/>
    <xf numFmtId="0" fontId="1" fillId="0" borderId="1" xfId="0" applyFont="1" applyBorder="1" applyAlignment="1">
      <alignment horizontal="center" vertical="center"/>
    </xf>
    <xf numFmtId="0" fontId="0" fillId="0" borderId="1" xfId="0" applyBorder="1" applyAlignment="1">
      <alignment horizontal="center"/>
    </xf>
    <xf numFmtId="49" fontId="5" fillId="0" borderId="0" xfId="0" applyNumberFormat="1" applyFont="1"/>
    <xf numFmtId="0" fontId="3" fillId="0" borderId="1" xfId="0" applyFont="1" applyBorder="1" applyAlignment="1">
      <alignment horizontal="center" vertical="center"/>
    </xf>
    <xf numFmtId="49" fontId="3" fillId="0" borderId="1" xfId="0" applyNumberFormat="1" applyFont="1" applyBorder="1" applyAlignment="1">
      <alignment horizontal="center" vertical="center"/>
    </xf>
    <xf numFmtId="49" fontId="3" fillId="0" borderId="1" xfId="0" applyNumberFormat="1" applyFont="1" applyBorder="1" applyAlignment="1">
      <alignment horizontal="center" vertical="center" wrapText="1"/>
    </xf>
    <xf numFmtId="0" fontId="1" fillId="0" borderId="0" xfId="0" applyFont="1" applyAlignment="1">
      <alignment vertical="center"/>
    </xf>
    <xf numFmtId="3" fontId="1" fillId="0" borderId="1" xfId="0" applyNumberFormat="1" applyFont="1" applyBorder="1"/>
    <xf numFmtId="0" fontId="1" fillId="0" borderId="0" xfId="0" applyFont="1" applyAlignment="1">
      <alignment wrapText="1"/>
    </xf>
    <xf numFmtId="0" fontId="3" fillId="0" borderId="0" xfId="0" applyFont="1" applyAlignment="1">
      <alignment horizontal="center" wrapText="1"/>
    </xf>
    <xf numFmtId="0" fontId="1" fillId="3" borderId="0" xfId="0" applyFont="1" applyFill="1"/>
    <xf numFmtId="3" fontId="1" fillId="0" borderId="3" xfId="0" applyNumberFormat="1" applyFont="1" applyBorder="1" applyAlignment="1">
      <alignment vertical="center"/>
    </xf>
    <xf numFmtId="0" fontId="6" fillId="0" borderId="0" xfId="0" applyFont="1"/>
    <xf numFmtId="0" fontId="3" fillId="0" borderId="1" xfId="0" applyFont="1" applyBorder="1" applyAlignment="1">
      <alignment horizontal="center" vertical="center" wrapText="1"/>
    </xf>
    <xf numFmtId="0" fontId="7" fillId="0" borderId="1" xfId="0" applyFont="1" applyBorder="1" applyAlignment="1">
      <alignment horizontal="center" vertical="center" wrapText="1"/>
    </xf>
    <xf numFmtId="0" fontId="0" fillId="0" borderId="1" xfId="0" applyBorder="1"/>
    <xf numFmtId="164" fontId="0" fillId="0" borderId="1" xfId="1" applyNumberFormat="1" applyFont="1" applyBorder="1"/>
    <xf numFmtId="3" fontId="1" fillId="0" borderId="1" xfId="0" applyNumberFormat="1" applyFont="1" applyBorder="1" applyAlignment="1">
      <alignment horizontal="right"/>
    </xf>
    <xf numFmtId="0" fontId="1" fillId="0" borderId="1" xfId="0" applyFont="1" applyBorder="1" applyAlignment="1">
      <alignment vertical="center"/>
    </xf>
    <xf numFmtId="0" fontId="1" fillId="0" borderId="1" xfId="0" applyFont="1" applyBorder="1" applyAlignment="1">
      <alignment horizontal="center" vertical="center" wrapText="1"/>
    </xf>
    <xf numFmtId="0" fontId="0" fillId="0" borderId="0" xfId="0" applyAlignment="1">
      <alignment vertical="center"/>
    </xf>
    <xf numFmtId="0" fontId="0" fillId="0" borderId="1" xfId="0" applyBorder="1" applyAlignment="1">
      <alignment horizontal="center" vertical="top"/>
    </xf>
    <xf numFmtId="0" fontId="1" fillId="0" borderId="0" xfId="0" applyFont="1" applyAlignment="1">
      <alignment horizontal="left" vertical="top" wrapText="1"/>
    </xf>
    <xf numFmtId="0" fontId="1" fillId="0" borderId="0" xfId="0" applyFont="1" applyAlignment="1">
      <alignment vertical="top" wrapText="1"/>
    </xf>
    <xf numFmtId="0" fontId="1" fillId="0" borderId="0" xfId="0" applyFont="1" applyAlignment="1">
      <alignment horizontal="left" vertical="center" wrapText="1"/>
    </xf>
    <xf numFmtId="3" fontId="1" fillId="0" borderId="2" xfId="2" applyNumberFormat="1" applyBorder="1"/>
    <xf numFmtId="0" fontId="1" fillId="4" borderId="0" xfId="0" applyFont="1" applyFill="1"/>
    <xf numFmtId="0" fontId="9" fillId="0" borderId="0" xfId="0" applyFont="1" applyAlignment="1">
      <alignment vertical="top" wrapText="1"/>
    </xf>
    <xf numFmtId="0" fontId="9" fillId="4" borderId="0" xfId="0" applyFont="1" applyFill="1" applyAlignment="1">
      <alignment vertical="top" wrapText="1"/>
    </xf>
    <xf numFmtId="0" fontId="9" fillId="3" borderId="0" xfId="0" applyFont="1" applyFill="1" applyAlignment="1">
      <alignment vertical="top" wrapText="1"/>
    </xf>
    <xf numFmtId="0" fontId="1" fillId="0" borderId="1" xfId="0" applyFont="1" applyBorder="1" applyAlignment="1">
      <alignment vertical="top"/>
    </xf>
    <xf numFmtId="0" fontId="1" fillId="0" borderId="1" xfId="0" applyFont="1" applyBorder="1" applyAlignment="1">
      <alignment horizontal="center" vertical="top"/>
    </xf>
    <xf numFmtId="0" fontId="0" fillId="0" borderId="1" xfId="2" applyFont="1" applyBorder="1" applyAlignment="1">
      <alignment horizontal="center" vertical="top" wrapText="1"/>
    </xf>
    <xf numFmtId="0" fontId="0" fillId="0" borderId="0" xfId="2" applyFont="1" applyAlignment="1">
      <alignment horizontal="center" vertical="top" wrapText="1"/>
    </xf>
    <xf numFmtId="0" fontId="1" fillId="4" borderId="0" xfId="0" applyFont="1" applyFill="1" applyAlignment="1">
      <alignment horizontal="left" vertical="top" wrapText="1"/>
    </xf>
    <xf numFmtId="0" fontId="1" fillId="3" borderId="0" xfId="0" applyFont="1" applyFill="1" applyAlignment="1">
      <alignment horizontal="left" vertical="top" wrapText="1"/>
    </xf>
    <xf numFmtId="3" fontId="1" fillId="0" borderId="0" xfId="2" applyNumberFormat="1"/>
    <xf numFmtId="0" fontId="0" fillId="0" borderId="0" xfId="0" applyAlignment="1">
      <alignment horizontal="left" vertical="top" wrapText="1"/>
    </xf>
    <xf numFmtId="3" fontId="1" fillId="0" borderId="0" xfId="0" applyNumberFormat="1" applyFont="1" applyAlignment="1">
      <alignment horizontal="right" vertical="top" wrapText="1"/>
    </xf>
    <xf numFmtId="0" fontId="0" fillId="0" borderId="1" xfId="2" applyFont="1" applyBorder="1" applyAlignment="1">
      <alignment horizontal="center" vertical="center" wrapText="1"/>
    </xf>
    <xf numFmtId="0" fontId="0" fillId="0" borderId="0" xfId="2" applyFont="1" applyAlignment="1">
      <alignment horizontal="center" vertical="center" wrapText="1"/>
    </xf>
    <xf numFmtId="0" fontId="1" fillId="0" borderId="1" xfId="2" applyBorder="1" applyAlignment="1">
      <alignment horizontal="center" vertical="center" wrapText="1"/>
    </xf>
    <xf numFmtId="0" fontId="1" fillId="0" borderId="0" xfId="2" applyAlignment="1">
      <alignment horizontal="center" vertical="center" wrapText="1"/>
    </xf>
    <xf numFmtId="0" fontId="1" fillId="0" borderId="1" xfId="2" applyBorder="1" applyAlignment="1">
      <alignment horizontal="center"/>
    </xf>
    <xf numFmtId="0" fontId="1" fillId="4" borderId="0" xfId="0" applyFont="1" applyFill="1" applyAlignment="1">
      <alignment horizontal="center"/>
    </xf>
    <xf numFmtId="0" fontId="1" fillId="3" borderId="0" xfId="0" applyFont="1" applyFill="1" applyAlignment="1">
      <alignment horizontal="center"/>
    </xf>
    <xf numFmtId="0" fontId="1" fillId="0" borderId="0" xfId="2" applyAlignment="1">
      <alignment horizontal="center"/>
    </xf>
    <xf numFmtId="0" fontId="1" fillId="0" borderId="1" xfId="0" applyFont="1" applyBorder="1" applyAlignment="1">
      <alignment vertical="center" wrapText="1"/>
    </xf>
    <xf numFmtId="0" fontId="1" fillId="0" borderId="0" xfId="0" applyFont="1" applyAlignment="1">
      <alignment horizontal="center" vertical="center" wrapText="1"/>
    </xf>
    <xf numFmtId="0" fontId="1" fillId="0" borderId="1" xfId="0" applyFont="1" applyBorder="1" applyAlignment="1">
      <alignment horizontal="left" vertical="top" wrapText="1"/>
    </xf>
    <xf numFmtId="3" fontId="1" fillId="0" borderId="1" xfId="0" applyNumberFormat="1" applyFont="1" applyBorder="1" applyAlignment="1">
      <alignment horizontal="right" vertical="top" wrapText="1"/>
    </xf>
    <xf numFmtId="0" fontId="1" fillId="0" borderId="1" xfId="0" applyFont="1" applyBorder="1" applyAlignment="1">
      <alignment horizontal="left"/>
    </xf>
    <xf numFmtId="3" fontId="1" fillId="0" borderId="0" xfId="0" applyNumberFormat="1" applyFont="1" applyAlignment="1">
      <alignment horizontal="right"/>
    </xf>
    <xf numFmtId="0" fontId="11" fillId="0" borderId="0" xfId="0" applyFont="1"/>
    <xf numFmtId="0" fontId="12" fillId="0" borderId="0" xfId="0" applyFont="1" applyAlignment="1">
      <alignment horizontal="left" vertical="top" wrapText="1"/>
    </xf>
    <xf numFmtId="0" fontId="0" fillId="0" borderId="0" xfId="0" applyAlignment="1">
      <alignment horizontal="left" vertical="top"/>
    </xf>
    <xf numFmtId="0" fontId="0" fillId="0" borderId="0" xfId="0" applyAlignment="1">
      <alignment horizontal="center" vertical="center" wrapText="1"/>
    </xf>
    <xf numFmtId="0" fontId="0" fillId="0" borderId="0" xfId="0" applyAlignment="1">
      <alignment horizontal="center" wrapText="1"/>
    </xf>
    <xf numFmtId="0" fontId="14" fillId="0" borderId="0" xfId="0" applyFont="1" applyAlignment="1">
      <alignment horizontal="center" vertical="top" wrapText="1"/>
    </xf>
    <xf numFmtId="0" fontId="0" fillId="0" borderId="0" xfId="0" applyAlignment="1">
      <alignment vertical="top"/>
    </xf>
    <xf numFmtId="17" fontId="0" fillId="0" borderId="0" xfId="0" applyNumberFormat="1"/>
    <xf numFmtId="0" fontId="2" fillId="0" borderId="0" xfId="0" applyFont="1" applyAlignment="1">
      <alignment vertical="top" wrapText="1"/>
    </xf>
    <xf numFmtId="0" fontId="15" fillId="0" borderId="0" xfId="4"/>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center"/>
    </xf>
    <xf numFmtId="164" fontId="11" fillId="0" borderId="1" xfId="1" applyNumberFormat="1" applyFont="1" applyBorder="1"/>
    <xf numFmtId="3" fontId="11" fillId="0" borderId="0" xfId="0" applyNumberFormat="1" applyFont="1"/>
    <xf numFmtId="3" fontId="10" fillId="0" borderId="1" xfId="0" applyNumberFormat="1" applyFont="1" applyBorder="1"/>
    <xf numFmtId="0" fontId="11" fillId="0" borderId="1" xfId="0" applyFont="1" applyBorder="1" applyAlignment="1">
      <alignment horizontal="center" vertical="top"/>
    </xf>
    <xf numFmtId="0" fontId="11" fillId="0" borderId="1" xfId="0" applyFont="1" applyBorder="1" applyAlignment="1">
      <alignment horizontal="center" vertical="top" wrapText="1"/>
    </xf>
    <xf numFmtId="0" fontId="11" fillId="0" borderId="0" xfId="0" applyFont="1" applyAlignment="1">
      <alignment vertical="top"/>
    </xf>
    <xf numFmtId="3" fontId="11" fillId="0" borderId="1" xfId="0" applyNumberFormat="1" applyFont="1" applyBorder="1"/>
    <xf numFmtId="49" fontId="11" fillId="0" borderId="1" xfId="0" applyNumberFormat="1" applyFont="1" applyBorder="1" applyAlignment="1">
      <alignment horizontal="center" vertical="center"/>
    </xf>
    <xf numFmtId="49" fontId="11" fillId="0" borderId="1" xfId="0" applyNumberFormat="1" applyFont="1" applyBorder="1" applyAlignment="1">
      <alignment horizontal="center" vertical="center" wrapText="1"/>
    </xf>
    <xf numFmtId="3" fontId="11" fillId="3" borderId="3" xfId="0" applyNumberFormat="1" applyFont="1" applyFill="1" applyBorder="1" applyAlignment="1">
      <alignment vertical="center"/>
    </xf>
    <xf numFmtId="3" fontId="11" fillId="0" borderId="3" xfId="0" applyNumberFormat="1" applyFont="1" applyBorder="1" applyAlignment="1">
      <alignment vertical="center"/>
    </xf>
    <xf numFmtId="49" fontId="10" fillId="0" borderId="1" xfId="0" applyNumberFormat="1" applyFont="1" applyBorder="1" applyAlignment="1">
      <alignment horizontal="center" vertical="center"/>
    </xf>
    <xf numFmtId="0" fontId="16" fillId="0" borderId="1" xfId="0" applyFont="1" applyBorder="1" applyAlignment="1">
      <alignment horizontal="center" vertical="center" wrapText="1"/>
    </xf>
    <xf numFmtId="3" fontId="10" fillId="3" borderId="1" xfId="0" applyNumberFormat="1" applyFont="1" applyFill="1" applyBorder="1"/>
    <xf numFmtId="3" fontId="11" fillId="0" borderId="1" xfId="0" applyNumberFormat="1" applyFont="1" applyBorder="1" applyAlignment="1">
      <alignment horizontal="right" vertical="top" wrapText="1"/>
    </xf>
    <xf numFmtId="0" fontId="17" fillId="0" borderId="0" xfId="0" applyFont="1" applyAlignment="1">
      <alignment vertical="top"/>
    </xf>
    <xf numFmtId="0" fontId="1" fillId="0" borderId="1" xfId="0" applyFont="1" applyBorder="1" applyAlignment="1">
      <alignment horizontal="center" vertical="top" wrapText="1"/>
    </xf>
    <xf numFmtId="3" fontId="11" fillId="0" borderId="0" xfId="0" applyNumberFormat="1" applyFont="1" applyAlignment="1">
      <alignment vertical="top"/>
    </xf>
    <xf numFmtId="3" fontId="10" fillId="0" borderId="1" xfId="0" applyNumberFormat="1" applyFont="1" applyBorder="1" applyAlignment="1">
      <alignment vertical="top"/>
    </xf>
    <xf numFmtId="3" fontId="10" fillId="2" borderId="1" xfId="0" applyNumberFormat="1" applyFont="1" applyFill="1" applyBorder="1" applyAlignment="1">
      <alignment vertical="top"/>
    </xf>
    <xf numFmtId="0" fontId="19" fillId="0" borderId="1" xfId="0" applyFont="1" applyBorder="1" applyAlignment="1">
      <alignment horizontal="center" vertical="center" wrapText="1"/>
    </xf>
    <xf numFmtId="0" fontId="0" fillId="5" borderId="0" xfId="0" applyFill="1"/>
    <xf numFmtId="0" fontId="11" fillId="0" borderId="0" xfId="0" applyFont="1" applyAlignment="1">
      <alignment horizontal="center"/>
    </xf>
    <xf numFmtId="3" fontId="11" fillId="0" borderId="0" xfId="0" applyNumberFormat="1" applyFont="1" applyAlignment="1">
      <alignment horizontal="right" vertical="top" wrapText="1"/>
    </xf>
    <xf numFmtId="164" fontId="11" fillId="0" borderId="0" xfId="1" applyNumberFormat="1" applyFont="1" applyBorder="1"/>
    <xf numFmtId="0" fontId="1" fillId="0" borderId="1" xfId="2" applyBorder="1" applyAlignment="1">
      <alignment vertical="top"/>
    </xf>
    <xf numFmtId="3" fontId="1" fillId="0" borderId="1" xfId="2" applyNumberFormat="1" applyBorder="1" applyAlignment="1">
      <alignment vertical="top"/>
    </xf>
    <xf numFmtId="164" fontId="0" fillId="0" borderId="1" xfId="1" applyNumberFormat="1" applyFont="1" applyBorder="1" applyAlignment="1">
      <alignment vertical="top"/>
    </xf>
    <xf numFmtId="3" fontId="1" fillId="5" borderId="2" xfId="2" applyNumberFormat="1" applyFill="1" applyBorder="1"/>
    <xf numFmtId="0" fontId="11" fillId="5" borderId="1" xfId="0" applyFont="1" applyFill="1" applyBorder="1" applyAlignment="1">
      <alignment horizontal="center" vertical="top"/>
    </xf>
    <xf numFmtId="17" fontId="16" fillId="5" borderId="1" xfId="2" applyNumberFormat="1" applyFont="1" applyFill="1" applyBorder="1" applyAlignment="1">
      <alignment horizontal="center" vertical="top"/>
    </xf>
    <xf numFmtId="3" fontId="11" fillId="5" borderId="1" xfId="2" applyNumberFormat="1" applyFont="1" applyFill="1" applyBorder="1" applyAlignment="1">
      <alignment vertical="top"/>
    </xf>
    <xf numFmtId="3" fontId="11" fillId="0" borderId="1" xfId="0" applyNumberFormat="1" applyFont="1" applyBorder="1" applyAlignment="1">
      <alignment vertical="top"/>
    </xf>
    <xf numFmtId="3" fontId="11" fillId="5" borderId="1" xfId="0" applyNumberFormat="1" applyFont="1" applyFill="1" applyBorder="1" applyAlignment="1">
      <alignment vertical="center"/>
    </xf>
    <xf numFmtId="0" fontId="16" fillId="5" borderId="1" xfId="0" applyFont="1" applyFill="1" applyBorder="1" applyAlignment="1">
      <alignment vertical="center"/>
    </xf>
    <xf numFmtId="3" fontId="1" fillId="3" borderId="0" xfId="0" applyNumberFormat="1" applyFont="1" applyFill="1"/>
    <xf numFmtId="3" fontId="11" fillId="5" borderId="1" xfId="2" applyNumberFormat="1" applyFont="1" applyFill="1" applyBorder="1" applyAlignment="1">
      <alignment horizontal="right"/>
    </xf>
    <xf numFmtId="3" fontId="1" fillId="5" borderId="1" xfId="2" applyNumberFormat="1" applyFill="1" applyBorder="1" applyAlignment="1">
      <alignment horizontal="right"/>
    </xf>
    <xf numFmtId="3" fontId="1" fillId="5" borderId="1" xfId="0" applyNumberFormat="1" applyFont="1" applyFill="1" applyBorder="1" applyAlignment="1">
      <alignment horizontal="right"/>
    </xf>
    <xf numFmtId="164" fontId="0" fillId="5" borderId="1" xfId="1" applyNumberFormat="1" applyFont="1" applyFill="1" applyBorder="1"/>
    <xf numFmtId="17" fontId="11" fillId="5" borderId="1" xfId="0" applyNumberFormat="1" applyFont="1" applyFill="1" applyBorder="1" applyAlignment="1">
      <alignment vertical="top"/>
    </xf>
    <xf numFmtId="164" fontId="11" fillId="5" borderId="1" xfId="1" applyNumberFormat="1" applyFont="1" applyFill="1" applyBorder="1" applyAlignment="1">
      <alignment vertical="top"/>
    </xf>
    <xf numFmtId="164" fontId="11" fillId="5" borderId="1" xfId="1" applyNumberFormat="1" applyFont="1" applyFill="1" applyBorder="1"/>
    <xf numFmtId="0" fontId="11" fillId="5" borderId="1" xfId="0" applyFont="1" applyFill="1" applyBorder="1"/>
    <xf numFmtId="10" fontId="11" fillId="5" borderId="1" xfId="0" applyNumberFormat="1" applyFont="1" applyFill="1" applyBorder="1" applyAlignment="1">
      <alignment vertical="center"/>
    </xf>
    <xf numFmtId="165" fontId="11" fillId="5" borderId="1" xfId="0" applyNumberFormat="1" applyFont="1" applyFill="1" applyBorder="1" applyAlignment="1">
      <alignment vertical="center"/>
    </xf>
    <xf numFmtId="3" fontId="1" fillId="5" borderId="1" xfId="0" applyNumberFormat="1" applyFont="1" applyFill="1" applyBorder="1"/>
    <xf numFmtId="17" fontId="16" fillId="5" borderId="1" xfId="2" applyNumberFormat="1" applyFont="1" applyFill="1" applyBorder="1" applyAlignment="1">
      <alignment horizontal="center"/>
    </xf>
    <xf numFmtId="3" fontId="11" fillId="5" borderId="1" xfId="2" applyNumberFormat="1" applyFont="1" applyFill="1" applyBorder="1"/>
    <xf numFmtId="0" fontId="8" fillId="5" borderId="1" xfId="2" applyFont="1" applyFill="1" applyBorder="1" applyAlignment="1">
      <alignment vertical="center"/>
    </xf>
    <xf numFmtId="3" fontId="1" fillId="5" borderId="1" xfId="2" applyNumberFormat="1" applyFill="1" applyBorder="1" applyAlignment="1">
      <alignment vertical="center"/>
    </xf>
    <xf numFmtId="10" fontId="1" fillId="5" borderId="1" xfId="2" applyNumberFormat="1" applyFill="1" applyBorder="1"/>
    <xf numFmtId="0" fontId="0" fillId="0" borderId="0" xfId="0" applyAlignment="1">
      <alignment horizontal="left" vertical="top" wrapText="1"/>
    </xf>
    <xf numFmtId="0" fontId="1" fillId="0" borderId="0" xfId="0" applyFont="1" applyAlignment="1">
      <alignment horizontal="left" vertical="top" wrapText="1"/>
    </xf>
    <xf numFmtId="0" fontId="0" fillId="0" borderId="0" xfId="0" applyAlignment="1">
      <alignment horizontal="center" vertical="top" wrapText="1"/>
    </xf>
    <xf numFmtId="0" fontId="3" fillId="0" borderId="0" xfId="0" applyFont="1" applyAlignment="1">
      <alignment wrapText="1"/>
    </xf>
    <xf numFmtId="0" fontId="3" fillId="0" borderId="0" xfId="0" applyFont="1" applyAlignment="1">
      <alignment horizontal="left"/>
    </xf>
    <xf numFmtId="0" fontId="0" fillId="0" borderId="0" xfId="0" applyAlignment="1">
      <alignment vertical="top" wrapText="1"/>
    </xf>
    <xf numFmtId="0" fontId="1" fillId="0" borderId="0" xfId="0" applyFont="1" applyAlignment="1">
      <alignment vertical="top" wrapText="1"/>
    </xf>
    <xf numFmtId="0" fontId="3" fillId="0" borderId="0" xfId="0" applyFont="1" applyAlignment="1">
      <alignment horizontal="center"/>
    </xf>
    <xf numFmtId="0" fontId="0" fillId="0" borderId="0" xfId="0" applyAlignment="1">
      <alignment horizontal="left" vertical="center" wrapText="1"/>
    </xf>
    <xf numFmtId="0" fontId="1" fillId="0" borderId="0" xfId="0" applyFont="1" applyAlignment="1">
      <alignment horizontal="left" vertical="center" wrapText="1"/>
    </xf>
    <xf numFmtId="0" fontId="4" fillId="0" borderId="0" xfId="0" applyFont="1" applyAlignment="1">
      <alignment horizontal="left" vertical="top" wrapText="1"/>
    </xf>
    <xf numFmtId="0" fontId="9" fillId="0" borderId="4" xfId="0" applyFont="1" applyBorder="1" applyAlignment="1">
      <alignment horizontal="center" vertical="top" wrapText="1"/>
    </xf>
  </cellXfs>
  <cellStyles count="5">
    <cellStyle name="Comma" xfId="1" builtinId="3"/>
    <cellStyle name="Comma 2" xfId="3" xr:uid="{D2A06E8A-831B-CE4C-80B9-582E28050F3F}"/>
    <cellStyle name="Hyperlink" xfId="4" builtinId="8"/>
    <cellStyle name="Normal" xfId="0" builtinId="0"/>
    <cellStyle name="Normal 2" xfId="2" xr:uid="{67241F6D-9BB9-3E41-B341-EC7A2AFA20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2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rPr>
              <a:t> # Sessions (2,278,930)</a:t>
            </a:r>
          </a:p>
          <a:p>
            <a:pPr>
              <a:defRPr sz="12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rPr>
              <a:t> &gt;= 1 min.</a:t>
            </a:r>
          </a:p>
        </c:rich>
      </c:tx>
      <c:overlay val="0"/>
      <c:spPr>
        <a:noFill/>
        <a:ln w="25400">
          <a:noFill/>
        </a:ln>
      </c:spPr>
    </c:title>
    <c:autoTitleDeleted val="0"/>
    <c:plotArea>
      <c:layout>
        <c:manualLayout>
          <c:layoutTarget val="inner"/>
          <c:xMode val="edge"/>
          <c:yMode val="edge"/>
          <c:x val="0.36934673366835402"/>
          <c:y val="0.62007385498521161"/>
          <c:w val="0.21608040201005024"/>
          <c:h val="0.30824480652445235"/>
        </c:manualLayout>
      </c:layout>
      <c:pieChart>
        <c:varyColors val="1"/>
        <c:ser>
          <c:idx val="0"/>
          <c:order val="0"/>
          <c:tx>
            <c:strRef>
              <c:f>'Web_Sessions-Visitors'!$C$10</c:f>
              <c:strCache>
                <c:ptCount val="1"/>
                <c:pt idx="0">
                  <c:v># Sessions </c:v>
                </c:pt>
              </c:strCache>
            </c:strRef>
          </c:tx>
          <c:dLbls>
            <c:spPr>
              <a:noFill/>
              <a:ln>
                <a:noFill/>
              </a:ln>
              <a:effectLst/>
            </c:spPr>
            <c:txPr>
              <a:bodyPr/>
              <a:lstStyle/>
              <a:p>
                <a:pPr>
                  <a:defRPr sz="1050"/>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'Web_Sessions-Visitors'!$B$11:$B$23</c:f>
              <c:strCache>
                <c:ptCount val="13"/>
                <c:pt idx="0">
                  <c:v>ASDC</c:v>
                </c:pt>
                <c:pt idx="1">
                  <c:v>ASF DAAC</c:v>
                </c:pt>
                <c:pt idx="2">
                  <c:v>CDDIS</c:v>
                </c:pt>
                <c:pt idx="3">
                  <c:v>GES DISC</c:v>
                </c:pt>
                <c:pt idx="4">
                  <c:v>GHRC DAAC</c:v>
                </c:pt>
                <c:pt idx="5">
                  <c:v>LP DAAC</c:v>
                </c:pt>
                <c:pt idx="6">
                  <c:v>LAADS DAAC</c:v>
                </c:pt>
                <c:pt idx="7">
                  <c:v>NSIDC DAAC</c:v>
                </c:pt>
                <c:pt idx="8">
                  <c:v>OB.DAAC</c:v>
                </c:pt>
                <c:pt idx="9">
                  <c:v>ORNL DAAC</c:v>
                </c:pt>
                <c:pt idx="10">
                  <c:v>PO.DAAC</c:v>
                </c:pt>
                <c:pt idx="11">
                  <c:v>SEDAC</c:v>
                </c:pt>
                <c:pt idx="12">
                  <c:v>Earthdata</c:v>
                </c:pt>
              </c:strCache>
            </c:strRef>
          </c:cat>
          <c:val>
            <c:numRef>
              <c:f>'Web_Sessions-Visitors'!$C$11:$C$23</c:f>
              <c:numCache>
                <c:formatCode>_(* #,##0_);_(* \(#,##0\);_(* "-"??_);_(@_)</c:formatCode>
                <c:ptCount val="13"/>
                <c:pt idx="0">
                  <c:v>98360</c:v>
                </c:pt>
                <c:pt idx="1">
                  <c:v>587724</c:v>
                </c:pt>
                <c:pt idx="2">
                  <c:v>113328</c:v>
                </c:pt>
                <c:pt idx="3">
                  <c:v>286505</c:v>
                </c:pt>
                <c:pt idx="4">
                  <c:v>16681</c:v>
                </c:pt>
                <c:pt idx="5">
                  <c:v>135606</c:v>
                </c:pt>
                <c:pt idx="6">
                  <c:v>176742</c:v>
                </c:pt>
                <c:pt idx="7">
                  <c:v>466207</c:v>
                </c:pt>
                <c:pt idx="8">
                  <c:v>106572</c:v>
                </c:pt>
                <c:pt idx="9">
                  <c:v>68280</c:v>
                </c:pt>
                <c:pt idx="10">
                  <c:v>44883</c:v>
                </c:pt>
                <c:pt idx="11">
                  <c:v>130094</c:v>
                </c:pt>
                <c:pt idx="12">
                  <c:v>384255</c:v>
                </c:pt>
              </c:numCache>
            </c:numRef>
          </c:val>
          <c:extLst>
            <c:ext xmlns:c16="http://schemas.microsoft.com/office/drawing/2014/chart" uri="{C3380CC4-5D6E-409C-BE32-E72D297353CC}">
              <c16:uniqueId val="{00000010-BF54-9048-BC8C-21737343F1C7}"/>
            </c:ext>
          </c:extLst>
        </c:ser>
        <c:dLbls>
          <c:showLegendKey val="0"/>
          <c:showVal val="0"/>
          <c:showCatName val="1"/>
          <c:showSerName val="0"/>
          <c:showPercent val="1"/>
          <c:showBubbleSize val="0"/>
          <c:showLeaderLines val="1"/>
        </c:dLbls>
        <c:firstSliceAng val="0"/>
      </c:pieChart>
      <c:spPr>
        <a:solidFill>
          <a:srgbClr val="FFFFFF"/>
        </a:solidFill>
        <a:ln w="25400">
          <a:noFill/>
        </a:ln>
      </c:spPr>
    </c:plotArea>
    <c:plotVisOnly val="1"/>
    <c:dispBlanksAs val="zero"/>
    <c:showDLblsOverMax val="0"/>
  </c:chart>
  <c:spPr>
    <a:solidFill>
      <a:srgbClr val="FFFFFF"/>
    </a:solidFill>
    <a:ln w="3175">
      <a:solidFill>
        <a:srgbClr val="808080"/>
      </a:solidFill>
      <a:prstDash val="solid"/>
    </a:ln>
  </c:spPr>
  <c:txPr>
    <a:bodyPr/>
    <a:lstStyle/>
    <a:p>
      <a:pPr>
        <a:defRPr sz="1200"/>
      </a:pPr>
      <a:endParaRPr lang="en-US"/>
    </a:p>
  </c:txPr>
  <c:printSettings>
    <c:headerFooter alignWithMargins="0"/>
    <c:pageMargins b="1" l="0.75000000000001465" r="0.7500000000000146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200" b="0" i="0" u="none" strike="noStrike" baseline="0">
                <a:solidFill>
                  <a:srgbClr val="000000"/>
                </a:solidFill>
                <a:latin typeface="Calibri"/>
                <a:ea typeface="Calibri"/>
                <a:cs typeface="Calibri"/>
              </a:defRPr>
            </a:pPr>
            <a:r>
              <a:rPr lang="en-US"/>
              <a:t>Earthdata Web Activity Trend Since FY 2012 </a:t>
            </a:r>
          </a:p>
        </c:rich>
      </c:tx>
      <c:layout>
        <c:manualLayout>
          <c:xMode val="edge"/>
          <c:yMode val="edge"/>
          <c:x val="0.39146445271831715"/>
          <c:y val="8.9582243435631873E-3"/>
        </c:manualLayout>
      </c:layout>
      <c:overlay val="0"/>
      <c:spPr>
        <a:noFill/>
        <a:ln w="25400">
          <a:noFill/>
        </a:ln>
      </c:spPr>
    </c:title>
    <c:autoTitleDeleted val="0"/>
    <c:plotArea>
      <c:layout>
        <c:manualLayout>
          <c:layoutTarget val="inner"/>
          <c:xMode val="edge"/>
          <c:yMode val="edge"/>
          <c:x val="0.1444265456997908"/>
          <c:y val="0.11699199795147558"/>
          <c:w val="0.78368510810125824"/>
          <c:h val="0.78945752512643241"/>
        </c:manualLayout>
      </c:layout>
      <c:barChart>
        <c:barDir val="col"/>
        <c:grouping val="clustered"/>
        <c:varyColors val="0"/>
        <c:ser>
          <c:idx val="3"/>
          <c:order val="0"/>
          <c:tx>
            <c:strRef>
              <c:f>'Web Trends'!$C$269</c:f>
              <c:strCache>
                <c:ptCount val="1"/>
                <c:pt idx="0">
                  <c:v>Sessions (Visits)</c:v>
                </c:pt>
              </c:strCache>
            </c:strRef>
          </c:tx>
          <c:invertIfNegative val="0"/>
          <c:cat>
            <c:strRef>
              <c:f>'Web Trends'!$A$270:$A$281</c:f>
              <c:strCache>
                <c:ptCount val="12"/>
                <c:pt idx="0">
                  <c:v>FY2012</c:v>
                </c:pt>
                <c:pt idx="1">
                  <c:v>FY2013</c:v>
                </c:pt>
                <c:pt idx="2">
                  <c:v>FY2014</c:v>
                </c:pt>
                <c:pt idx="3">
                  <c:v>FY2015</c:v>
                </c:pt>
                <c:pt idx="4">
                  <c:v>FY2016</c:v>
                </c:pt>
                <c:pt idx="5">
                  <c:v>FY2017</c:v>
                </c:pt>
                <c:pt idx="6">
                  <c:v>FY2018</c:v>
                </c:pt>
                <c:pt idx="7">
                  <c:v>FY2019</c:v>
                </c:pt>
                <c:pt idx="8">
                  <c:v>FY2020</c:v>
                </c:pt>
                <c:pt idx="9">
                  <c:v>FY2021</c:v>
                </c:pt>
                <c:pt idx="10">
                  <c:v>FY2022</c:v>
                </c:pt>
                <c:pt idx="11">
                  <c:v>FY2023</c:v>
                </c:pt>
              </c:strCache>
            </c:strRef>
          </c:cat>
          <c:val>
            <c:numRef>
              <c:f>'Web Trends'!$C$270:$C$281</c:f>
              <c:numCache>
                <c:formatCode>#,##0</c:formatCode>
                <c:ptCount val="12"/>
                <c:pt idx="0">
                  <c:v>88610</c:v>
                </c:pt>
                <c:pt idx="1">
                  <c:v>196014</c:v>
                </c:pt>
                <c:pt idx="2">
                  <c:v>214326</c:v>
                </c:pt>
                <c:pt idx="3">
                  <c:v>289385</c:v>
                </c:pt>
                <c:pt idx="4" formatCode="_(* #,##0_);_(* \(#,##0\);_(* &quot;-&quot;??_);_(@_)">
                  <c:v>471312</c:v>
                </c:pt>
                <c:pt idx="5" formatCode="_(* #,##0_);_(* \(#,##0\);_(* &quot;-&quot;??_);_(@_)">
                  <c:v>688780</c:v>
                </c:pt>
                <c:pt idx="6" formatCode="_(* #,##0_);_(* \(#,##0\);_(* &quot;-&quot;??_);_(@_)">
                  <c:v>915686</c:v>
                </c:pt>
                <c:pt idx="7" formatCode="_(* #,##0_);_(* \(#,##0\);_(* &quot;-&quot;??_);_(@_)">
                  <c:v>1131376</c:v>
                </c:pt>
                <c:pt idx="8" formatCode="_(* #,##0_);_(* \(#,##0\);_(* &quot;-&quot;??_);_(@_)">
                  <c:v>365555</c:v>
                </c:pt>
                <c:pt idx="9" formatCode="_(* #,##0_);_(* \(#,##0\);_(* &quot;-&quot;??_);_(@_)">
                  <c:v>387500</c:v>
                </c:pt>
                <c:pt idx="10" formatCode="_(* #,##0_);_(* \(#,##0\);_(* &quot;-&quot;??_);_(@_)">
                  <c:v>327682</c:v>
                </c:pt>
                <c:pt idx="11" formatCode="_(* #,##0_);_(* \(#,##0\);_(* &quot;-&quot;??_);_(@_)">
                  <c:v>384255</c:v>
                </c:pt>
              </c:numCache>
            </c:numRef>
          </c:val>
          <c:extLst>
            <c:ext xmlns:c16="http://schemas.microsoft.com/office/drawing/2014/chart" uri="{C3380CC4-5D6E-409C-BE32-E72D297353CC}">
              <c16:uniqueId val="{00000000-7BE2-C148-B548-B65CC29C3943}"/>
            </c:ext>
          </c:extLst>
        </c:ser>
        <c:ser>
          <c:idx val="4"/>
          <c:order val="1"/>
          <c:tx>
            <c:strRef>
              <c:f>'Web Trends'!$D$269</c:f>
              <c:strCache>
                <c:ptCount val="1"/>
                <c:pt idx="0">
                  <c:v>Visitors</c:v>
                </c:pt>
              </c:strCache>
            </c:strRef>
          </c:tx>
          <c:invertIfNegative val="0"/>
          <c:cat>
            <c:strRef>
              <c:f>'Web Trends'!$A$270:$A$281</c:f>
              <c:strCache>
                <c:ptCount val="12"/>
                <c:pt idx="0">
                  <c:v>FY2012</c:v>
                </c:pt>
                <c:pt idx="1">
                  <c:v>FY2013</c:v>
                </c:pt>
                <c:pt idx="2">
                  <c:v>FY2014</c:v>
                </c:pt>
                <c:pt idx="3">
                  <c:v>FY2015</c:v>
                </c:pt>
                <c:pt idx="4">
                  <c:v>FY2016</c:v>
                </c:pt>
                <c:pt idx="5">
                  <c:v>FY2017</c:v>
                </c:pt>
                <c:pt idx="6">
                  <c:v>FY2018</c:v>
                </c:pt>
                <c:pt idx="7">
                  <c:v>FY2019</c:v>
                </c:pt>
                <c:pt idx="8">
                  <c:v>FY2020</c:v>
                </c:pt>
                <c:pt idx="9">
                  <c:v>FY2021</c:v>
                </c:pt>
                <c:pt idx="10">
                  <c:v>FY2022</c:v>
                </c:pt>
                <c:pt idx="11">
                  <c:v>FY2023</c:v>
                </c:pt>
              </c:strCache>
            </c:strRef>
          </c:cat>
          <c:val>
            <c:numRef>
              <c:f>'Web Trends'!$D$270:$D$281</c:f>
              <c:numCache>
                <c:formatCode>#,##0</c:formatCode>
                <c:ptCount val="12"/>
                <c:pt idx="0">
                  <c:v>63039</c:v>
                </c:pt>
                <c:pt idx="1">
                  <c:v>133861</c:v>
                </c:pt>
                <c:pt idx="2">
                  <c:v>139051</c:v>
                </c:pt>
                <c:pt idx="3">
                  <c:v>204556</c:v>
                </c:pt>
                <c:pt idx="4">
                  <c:v>319841</c:v>
                </c:pt>
                <c:pt idx="5">
                  <c:v>477262</c:v>
                </c:pt>
                <c:pt idx="6">
                  <c:v>625322</c:v>
                </c:pt>
                <c:pt idx="7">
                  <c:v>796919</c:v>
                </c:pt>
                <c:pt idx="8">
                  <c:v>436402</c:v>
                </c:pt>
                <c:pt idx="9">
                  <c:v>489182</c:v>
                </c:pt>
                <c:pt idx="10">
                  <c:v>435881</c:v>
                </c:pt>
                <c:pt idx="11">
                  <c:v>482929</c:v>
                </c:pt>
              </c:numCache>
            </c:numRef>
          </c:val>
          <c:extLst>
            <c:ext xmlns:c16="http://schemas.microsoft.com/office/drawing/2014/chart" uri="{C3380CC4-5D6E-409C-BE32-E72D297353CC}">
              <c16:uniqueId val="{00000001-7BE2-C148-B548-B65CC29C3943}"/>
            </c:ext>
          </c:extLst>
        </c:ser>
        <c:ser>
          <c:idx val="1"/>
          <c:order val="2"/>
          <c:tx>
            <c:strRef>
              <c:f>'Web Trends'!$F$269</c:f>
              <c:strCache>
                <c:ptCount val="1"/>
                <c:pt idx="0">
                  <c:v>Repeat Visitors</c:v>
                </c:pt>
              </c:strCache>
            </c:strRef>
          </c:tx>
          <c:invertIfNegative val="0"/>
          <c:cat>
            <c:strRef>
              <c:f>'Web Trends'!$A$270:$A$281</c:f>
              <c:strCache>
                <c:ptCount val="12"/>
                <c:pt idx="0">
                  <c:v>FY2012</c:v>
                </c:pt>
                <c:pt idx="1">
                  <c:v>FY2013</c:v>
                </c:pt>
                <c:pt idx="2">
                  <c:v>FY2014</c:v>
                </c:pt>
                <c:pt idx="3">
                  <c:v>FY2015</c:v>
                </c:pt>
                <c:pt idx="4">
                  <c:v>FY2016</c:v>
                </c:pt>
                <c:pt idx="5">
                  <c:v>FY2017</c:v>
                </c:pt>
                <c:pt idx="6">
                  <c:v>FY2018</c:v>
                </c:pt>
                <c:pt idx="7">
                  <c:v>FY2019</c:v>
                </c:pt>
                <c:pt idx="8">
                  <c:v>FY2020</c:v>
                </c:pt>
                <c:pt idx="9">
                  <c:v>FY2021</c:v>
                </c:pt>
                <c:pt idx="10">
                  <c:v>FY2022</c:v>
                </c:pt>
                <c:pt idx="11">
                  <c:v>FY2023</c:v>
                </c:pt>
              </c:strCache>
            </c:strRef>
          </c:cat>
          <c:val>
            <c:numRef>
              <c:f>'Web Trends'!$F$270:$F$281</c:f>
              <c:numCache>
                <c:formatCode>#,##0</c:formatCode>
                <c:ptCount val="12"/>
                <c:pt idx="0">
                  <c:v>14268</c:v>
                </c:pt>
                <c:pt idx="1">
                  <c:v>31994</c:v>
                </c:pt>
                <c:pt idx="2">
                  <c:v>37186</c:v>
                </c:pt>
                <c:pt idx="3">
                  <c:v>53136</c:v>
                </c:pt>
                <c:pt idx="4">
                  <c:v>85081</c:v>
                </c:pt>
                <c:pt idx="5">
                  <c:v>129031</c:v>
                </c:pt>
                <c:pt idx="6">
                  <c:v>174623</c:v>
                </c:pt>
                <c:pt idx="7">
                  <c:v>208873</c:v>
                </c:pt>
                <c:pt idx="8">
                  <c:v>158304</c:v>
                </c:pt>
                <c:pt idx="9">
                  <c:v>188882</c:v>
                </c:pt>
                <c:pt idx="10">
                  <c:v>208193</c:v>
                </c:pt>
                <c:pt idx="11">
                  <c:v>189130</c:v>
                </c:pt>
              </c:numCache>
            </c:numRef>
          </c:val>
          <c:extLst>
            <c:ext xmlns:c16="http://schemas.microsoft.com/office/drawing/2014/chart" uri="{C3380CC4-5D6E-409C-BE32-E72D297353CC}">
              <c16:uniqueId val="{00000002-7BE2-C148-B548-B65CC29C3943}"/>
            </c:ext>
          </c:extLst>
        </c:ser>
        <c:dLbls>
          <c:showLegendKey val="0"/>
          <c:showVal val="0"/>
          <c:showCatName val="0"/>
          <c:showSerName val="0"/>
          <c:showPercent val="0"/>
          <c:showBubbleSize val="0"/>
        </c:dLbls>
        <c:gapWidth val="150"/>
        <c:axId val="-439583968"/>
        <c:axId val="-439588320"/>
        <c:extLst/>
      </c:barChart>
      <c:catAx>
        <c:axId val="-439583968"/>
        <c:scaling>
          <c:orientation val="minMax"/>
        </c:scaling>
        <c:delete val="0"/>
        <c:axPos val="b"/>
        <c:numFmt formatCode="General" sourceLinked="1"/>
        <c:majorTickMark val="none"/>
        <c:minorTickMark val="none"/>
        <c:tickLblPos val="nextTo"/>
        <c:spPr>
          <a:ln w="3175">
            <a:solidFill>
              <a:srgbClr val="808080"/>
            </a:solidFill>
            <a:prstDash val="solid"/>
          </a:ln>
        </c:spPr>
        <c:txPr>
          <a:bodyPr rot="0" vert="horz"/>
          <a:lstStyle/>
          <a:p>
            <a:pPr>
              <a:defRPr sz="1200" b="0" i="0" u="none" strike="noStrike" baseline="0">
                <a:solidFill>
                  <a:srgbClr val="000000"/>
                </a:solidFill>
                <a:latin typeface="Calibri"/>
                <a:ea typeface="Calibri"/>
                <a:cs typeface="Calibri"/>
              </a:defRPr>
            </a:pPr>
            <a:endParaRPr lang="en-US"/>
          </a:p>
        </c:txPr>
        <c:crossAx val="-439588320"/>
        <c:crosses val="autoZero"/>
        <c:auto val="1"/>
        <c:lblAlgn val="ctr"/>
        <c:lblOffset val="100"/>
        <c:tickLblSkip val="1"/>
        <c:tickMarkSkip val="1"/>
        <c:noMultiLvlLbl val="0"/>
      </c:catAx>
      <c:valAx>
        <c:axId val="-439588320"/>
        <c:scaling>
          <c:orientation val="minMax"/>
        </c:scaling>
        <c:delete val="0"/>
        <c:axPos val="l"/>
        <c:majorGridlines>
          <c:spPr>
            <a:ln w="3175">
              <a:solidFill>
                <a:schemeClr val="tx1"/>
              </a:solidFill>
              <a:prstDash val="solid"/>
            </a:ln>
          </c:spPr>
        </c:majorGridlines>
        <c:numFmt formatCode="#,##0" sourceLinked="0"/>
        <c:majorTickMark val="none"/>
        <c:minorTickMark val="none"/>
        <c:tickLblPos val="nextTo"/>
        <c:spPr>
          <a:ln w="3175">
            <a:solidFill>
              <a:srgbClr val="808080"/>
            </a:solidFill>
            <a:prstDash val="solid"/>
          </a:ln>
        </c:spPr>
        <c:txPr>
          <a:bodyPr rot="0" vert="horz"/>
          <a:lstStyle/>
          <a:p>
            <a:pPr>
              <a:defRPr sz="1200" b="0" i="0" u="none" strike="noStrike" baseline="0">
                <a:solidFill>
                  <a:srgbClr val="000000"/>
                </a:solidFill>
                <a:latin typeface="Calibri"/>
                <a:ea typeface="Calibri"/>
                <a:cs typeface="Calibri"/>
              </a:defRPr>
            </a:pPr>
            <a:endParaRPr lang="en-US"/>
          </a:p>
        </c:txPr>
        <c:crossAx val="-439583968"/>
        <c:crosses val="autoZero"/>
        <c:crossBetween val="between"/>
      </c:valAx>
      <c:spPr>
        <a:solidFill>
          <a:srgbClr val="FFFFFF"/>
        </a:solidFill>
        <a:ln w="15875">
          <a:solidFill>
            <a:schemeClr val="tx1"/>
          </a:solidFill>
        </a:ln>
      </c:spPr>
    </c:plotArea>
    <c:legend>
      <c:legendPos val="r"/>
      <c:layout>
        <c:manualLayout>
          <c:xMode val="edge"/>
          <c:yMode val="edge"/>
          <c:x val="0.72676640570500917"/>
          <c:y val="0.16028676049449453"/>
          <c:w val="0.17031895284934043"/>
          <c:h val="0.17757787593623967"/>
        </c:manualLayout>
      </c:layout>
      <c:overlay val="0"/>
      <c:spPr>
        <a:noFill/>
        <a:ln w="12700">
          <a:solidFill>
            <a:schemeClr val="tx1"/>
          </a:solidFill>
        </a:ln>
      </c:spPr>
      <c:txPr>
        <a:bodyPr/>
        <a:lstStyle/>
        <a:p>
          <a:pPr>
            <a:defRPr sz="101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3175">
      <a:solidFill>
        <a:schemeClr val="tx1"/>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000000000001465" r="0.75000000000001465" t="1" header="0.5" footer="0.5"/>
    <c:pageSetup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0"/>
    </c:view3D>
    <c:floor>
      <c:thickness val="0"/>
    </c:floor>
    <c:sideWall>
      <c:thickness val="0"/>
    </c:sideWall>
    <c:backWall>
      <c:thickness val="0"/>
    </c:backWall>
    <c:plotArea>
      <c:layout>
        <c:manualLayout>
          <c:layoutTarget val="inner"/>
          <c:xMode val="edge"/>
          <c:yMode val="edge"/>
          <c:x val="0.21031464592105839"/>
          <c:y val="9.7163469950871523E-2"/>
          <c:w val="0.77050070180076413"/>
          <c:h val="0.7427737020677293"/>
        </c:manualLayout>
      </c:layout>
      <c:area3DChart>
        <c:grouping val="standard"/>
        <c:varyColors val="0"/>
        <c:ser>
          <c:idx val="2"/>
          <c:order val="0"/>
          <c:tx>
            <c:strRef>
              <c:f>'Web_Sessions-Visitors'!$E$36</c:f>
              <c:strCache>
                <c:ptCount val="1"/>
                <c:pt idx="0">
                  <c:v># Unique Visitors</c:v>
                </c:pt>
              </c:strCache>
            </c:strRef>
          </c:tx>
          <c:spPr>
            <a:ln w="25400">
              <a:noFill/>
            </a:ln>
          </c:spPr>
          <c:cat>
            <c:numRef>
              <c:f>'Web_Sessions-Visitors'!$B$37:$B$48</c:f>
              <c:numCache>
                <c:formatCode>mmm\-yy</c:formatCode>
                <c:ptCount val="12"/>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numCache>
            </c:numRef>
          </c:cat>
          <c:val>
            <c:numRef>
              <c:f>'Web_Sessions-Visitors'!$E$37:$E$48</c:f>
              <c:numCache>
                <c:formatCode>_(* #,##0_);_(* \(#,##0\);_(* "-"??_);_(@_)</c:formatCode>
                <c:ptCount val="12"/>
                <c:pt idx="0">
                  <c:v>130516</c:v>
                </c:pt>
                <c:pt idx="1">
                  <c:v>144191</c:v>
                </c:pt>
                <c:pt idx="2">
                  <c:v>117673</c:v>
                </c:pt>
                <c:pt idx="3">
                  <c:v>116707</c:v>
                </c:pt>
                <c:pt idx="4">
                  <c:v>131040</c:v>
                </c:pt>
                <c:pt idx="5">
                  <c:v>156382</c:v>
                </c:pt>
                <c:pt idx="6">
                  <c:v>139798</c:v>
                </c:pt>
                <c:pt idx="7">
                  <c:v>165154</c:v>
                </c:pt>
                <c:pt idx="8">
                  <c:v>126589</c:v>
                </c:pt>
                <c:pt idx="9">
                  <c:v>127788</c:v>
                </c:pt>
                <c:pt idx="10">
                  <c:v>133673</c:v>
                </c:pt>
                <c:pt idx="11">
                  <c:v>147261</c:v>
                </c:pt>
              </c:numCache>
            </c:numRef>
          </c:val>
          <c:extLst>
            <c:ext xmlns:c16="http://schemas.microsoft.com/office/drawing/2014/chart" uri="{C3380CC4-5D6E-409C-BE32-E72D297353CC}">
              <c16:uniqueId val="{00000002-2FDC-8946-9D1D-615088101B3D}"/>
            </c:ext>
          </c:extLst>
        </c:ser>
        <c:ser>
          <c:idx val="1"/>
          <c:order val="1"/>
          <c:tx>
            <c:strRef>
              <c:f>'Web_Sessions-Visitors'!$C$36</c:f>
              <c:strCache>
                <c:ptCount val="1"/>
                <c:pt idx="0">
                  <c:v># Sessions </c:v>
                </c:pt>
              </c:strCache>
            </c:strRef>
          </c:tx>
          <c:spPr>
            <a:ln w="25400">
              <a:noFill/>
            </a:ln>
          </c:spPr>
          <c:cat>
            <c:numRef>
              <c:f>'Web_Sessions-Visitors'!$B$37:$B$48</c:f>
              <c:numCache>
                <c:formatCode>mmm\-yy</c:formatCode>
                <c:ptCount val="12"/>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numCache>
            </c:numRef>
          </c:cat>
          <c:val>
            <c:numRef>
              <c:f>'Web_Sessions-Visitors'!$C$37:$C$48</c:f>
              <c:numCache>
                <c:formatCode>_(* #,##0_);_(* \(#,##0\);_(* "-"??_);_(@_)</c:formatCode>
                <c:ptCount val="12"/>
                <c:pt idx="0">
                  <c:v>176096</c:v>
                </c:pt>
                <c:pt idx="1">
                  <c:v>195060</c:v>
                </c:pt>
                <c:pt idx="2">
                  <c:v>158404</c:v>
                </c:pt>
                <c:pt idx="3">
                  <c:v>154102</c:v>
                </c:pt>
                <c:pt idx="4">
                  <c:v>177147</c:v>
                </c:pt>
                <c:pt idx="5">
                  <c:v>216266</c:v>
                </c:pt>
                <c:pt idx="6">
                  <c:v>194334</c:v>
                </c:pt>
                <c:pt idx="7">
                  <c:v>219999</c:v>
                </c:pt>
                <c:pt idx="8">
                  <c:v>175694</c:v>
                </c:pt>
                <c:pt idx="9">
                  <c:v>182388</c:v>
                </c:pt>
                <c:pt idx="10">
                  <c:v>186869</c:v>
                </c:pt>
                <c:pt idx="11">
                  <c:v>194623</c:v>
                </c:pt>
              </c:numCache>
            </c:numRef>
          </c:val>
          <c:extLst>
            <c:ext xmlns:c16="http://schemas.microsoft.com/office/drawing/2014/chart" uri="{C3380CC4-5D6E-409C-BE32-E72D297353CC}">
              <c16:uniqueId val="{00000000-2FDC-8946-9D1D-615088101B3D}"/>
            </c:ext>
          </c:extLst>
        </c:ser>
        <c:ser>
          <c:idx val="0"/>
          <c:order val="2"/>
          <c:tx>
            <c:strRef>
              <c:f>'Web_Sessions-Visitors'!$D$36</c:f>
              <c:strCache>
                <c:ptCount val="1"/>
                <c:pt idx="0">
                  <c:v># Views</c:v>
                </c:pt>
              </c:strCache>
            </c:strRef>
          </c:tx>
          <c:cat>
            <c:numRef>
              <c:f>'Web_Sessions-Visitors'!$B$37:$B$48</c:f>
              <c:numCache>
                <c:formatCode>mmm\-yy</c:formatCode>
                <c:ptCount val="12"/>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numCache>
            </c:numRef>
          </c:cat>
          <c:val>
            <c:numRef>
              <c:f>'Web_Sessions-Visitors'!$D$37:$D$48</c:f>
              <c:numCache>
                <c:formatCode>_(* #,##0_);_(* \(#,##0\);_(* "-"??_);_(@_)</c:formatCode>
                <c:ptCount val="12"/>
                <c:pt idx="0">
                  <c:v>610210</c:v>
                </c:pt>
                <c:pt idx="1">
                  <c:v>705970</c:v>
                </c:pt>
                <c:pt idx="2">
                  <c:v>573291</c:v>
                </c:pt>
                <c:pt idx="3">
                  <c:v>570771</c:v>
                </c:pt>
                <c:pt idx="4">
                  <c:v>647778</c:v>
                </c:pt>
                <c:pt idx="5">
                  <c:v>793880</c:v>
                </c:pt>
                <c:pt idx="6">
                  <c:v>692270</c:v>
                </c:pt>
                <c:pt idx="7">
                  <c:v>702728</c:v>
                </c:pt>
                <c:pt idx="8">
                  <c:v>585671</c:v>
                </c:pt>
                <c:pt idx="9">
                  <c:v>603770</c:v>
                </c:pt>
                <c:pt idx="10">
                  <c:v>593588</c:v>
                </c:pt>
                <c:pt idx="11">
                  <c:v>650683</c:v>
                </c:pt>
              </c:numCache>
            </c:numRef>
          </c:val>
          <c:extLst>
            <c:ext xmlns:c16="http://schemas.microsoft.com/office/drawing/2014/chart" uri="{C3380CC4-5D6E-409C-BE32-E72D297353CC}">
              <c16:uniqueId val="{00000001-2FDC-8946-9D1D-615088101B3D}"/>
            </c:ext>
          </c:extLst>
        </c:ser>
        <c:dLbls>
          <c:showLegendKey val="0"/>
          <c:showVal val="0"/>
          <c:showCatName val="0"/>
          <c:showSerName val="0"/>
          <c:showPercent val="0"/>
          <c:showBubbleSize val="0"/>
        </c:dLbls>
        <c:axId val="-448756224"/>
        <c:axId val="-448746976"/>
        <c:axId val="-423615680"/>
      </c:area3DChart>
      <c:dateAx>
        <c:axId val="-448756224"/>
        <c:scaling>
          <c:orientation val="minMax"/>
        </c:scaling>
        <c:delete val="0"/>
        <c:axPos val="b"/>
        <c:numFmt formatCode="mmm\-yy" sourceLinked="1"/>
        <c:majorTickMark val="out"/>
        <c:minorTickMark val="none"/>
        <c:tickLblPos val="nextTo"/>
        <c:crossAx val="-448746976"/>
        <c:crosses val="autoZero"/>
        <c:auto val="1"/>
        <c:lblOffset val="100"/>
        <c:baseTimeUnit val="months"/>
      </c:dateAx>
      <c:valAx>
        <c:axId val="-448746976"/>
        <c:scaling>
          <c:orientation val="minMax"/>
        </c:scaling>
        <c:delete val="0"/>
        <c:axPos val="l"/>
        <c:majorGridlines/>
        <c:numFmt formatCode="_(* #,##0_);_(* \(#,##0\);_(* &quot;-&quot;??_);_(@_)" sourceLinked="1"/>
        <c:majorTickMark val="out"/>
        <c:minorTickMark val="none"/>
        <c:tickLblPos val="nextTo"/>
        <c:crossAx val="-448756224"/>
        <c:crosses val="autoZero"/>
        <c:crossBetween val="midCat"/>
      </c:valAx>
      <c:serAx>
        <c:axId val="-423615680"/>
        <c:scaling>
          <c:orientation val="minMax"/>
        </c:scaling>
        <c:delete val="1"/>
        <c:axPos val="b"/>
        <c:majorTickMark val="out"/>
        <c:minorTickMark val="none"/>
        <c:tickLblPos val="none"/>
        <c:crossAx val="-448746976"/>
        <c:crosses val="autoZero"/>
      </c:serAx>
    </c:plotArea>
    <c:legend>
      <c:legendPos val="t"/>
      <c:overlay val="0"/>
    </c:legend>
    <c:plotVisOnly val="1"/>
    <c:dispBlanksAs val="zero"/>
    <c:showDLblsOverMax val="0"/>
  </c:chart>
  <c:spPr>
    <a:ln>
      <a:solidFill>
        <a:schemeClr val="tx1"/>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200" b="0" i="0" u="none" strike="noStrike" baseline="0">
                <a:solidFill>
                  <a:srgbClr val="000000"/>
                </a:solidFill>
                <a:latin typeface="Calibri"/>
                <a:ea typeface="Calibri"/>
                <a:cs typeface="Calibri"/>
              </a:defRPr>
            </a:pPr>
            <a:r>
              <a:rPr lang="en-US"/>
              <a:t>FY 2023 EOSDIS</a:t>
            </a:r>
            <a:r>
              <a:rPr lang="en-US" baseline="0"/>
              <a:t> </a:t>
            </a:r>
            <a:r>
              <a:rPr lang="en-US"/>
              <a:t>DAACs</a:t>
            </a:r>
            <a:r>
              <a:rPr lang="en-US" baseline="0"/>
              <a:t> and Earthdata Web Activity using Google Analytics </a:t>
            </a:r>
            <a:endParaRPr lang="en-US"/>
          </a:p>
        </c:rich>
      </c:tx>
      <c:layout>
        <c:manualLayout>
          <c:xMode val="edge"/>
          <c:yMode val="edge"/>
          <c:x val="0.22372552320762534"/>
          <c:y val="2.9404827917637051E-2"/>
        </c:manualLayout>
      </c:layout>
      <c:overlay val="0"/>
      <c:spPr>
        <a:noFill/>
        <a:ln w="25400">
          <a:noFill/>
        </a:ln>
      </c:spPr>
    </c:title>
    <c:autoTitleDeleted val="0"/>
    <c:plotArea>
      <c:layout>
        <c:manualLayout>
          <c:layoutTarget val="inner"/>
          <c:xMode val="edge"/>
          <c:yMode val="edge"/>
          <c:x val="0.13620285951098218"/>
          <c:y val="9.9857121733022802E-2"/>
          <c:w val="0.78368510810125824"/>
          <c:h val="0.68924876300692062"/>
        </c:manualLayout>
      </c:layout>
      <c:barChart>
        <c:barDir val="col"/>
        <c:grouping val="clustered"/>
        <c:varyColors val="0"/>
        <c:ser>
          <c:idx val="2"/>
          <c:order val="0"/>
          <c:tx>
            <c:strRef>
              <c:f>'Web_Sessions-Visitors'!$C$10</c:f>
              <c:strCache>
                <c:ptCount val="1"/>
                <c:pt idx="0">
                  <c:v># Sessions </c:v>
                </c:pt>
              </c:strCache>
            </c:strRef>
          </c:tx>
          <c:invertIfNegative val="0"/>
          <c:cat>
            <c:strRef>
              <c:f>'Web_Sessions-Visitors'!$B$11:$B$23</c:f>
              <c:strCache>
                <c:ptCount val="13"/>
                <c:pt idx="0">
                  <c:v>ASDC</c:v>
                </c:pt>
                <c:pt idx="1">
                  <c:v>ASF DAAC</c:v>
                </c:pt>
                <c:pt idx="2">
                  <c:v>CDDIS</c:v>
                </c:pt>
                <c:pt idx="3">
                  <c:v>GES DISC</c:v>
                </c:pt>
                <c:pt idx="4">
                  <c:v>GHRC DAAC</c:v>
                </c:pt>
                <c:pt idx="5">
                  <c:v>LP DAAC</c:v>
                </c:pt>
                <c:pt idx="6">
                  <c:v>LAADS DAAC</c:v>
                </c:pt>
                <c:pt idx="7">
                  <c:v>NSIDC DAAC</c:v>
                </c:pt>
                <c:pt idx="8">
                  <c:v>OB.DAAC</c:v>
                </c:pt>
                <c:pt idx="9">
                  <c:v>ORNL DAAC</c:v>
                </c:pt>
                <c:pt idx="10">
                  <c:v>PO.DAAC</c:v>
                </c:pt>
                <c:pt idx="11">
                  <c:v>SEDAC</c:v>
                </c:pt>
                <c:pt idx="12">
                  <c:v>Earthdata</c:v>
                </c:pt>
              </c:strCache>
            </c:strRef>
          </c:cat>
          <c:val>
            <c:numRef>
              <c:f>'Web_Sessions-Visitors'!$C$11:$C$23</c:f>
              <c:numCache>
                <c:formatCode>_(* #,##0_);_(* \(#,##0\);_(* "-"??_);_(@_)</c:formatCode>
                <c:ptCount val="13"/>
                <c:pt idx="0">
                  <c:v>98360</c:v>
                </c:pt>
                <c:pt idx="1">
                  <c:v>587724</c:v>
                </c:pt>
                <c:pt idx="2">
                  <c:v>113328</c:v>
                </c:pt>
                <c:pt idx="3">
                  <c:v>286505</c:v>
                </c:pt>
                <c:pt idx="4">
                  <c:v>16681</c:v>
                </c:pt>
                <c:pt idx="5">
                  <c:v>135606</c:v>
                </c:pt>
                <c:pt idx="6">
                  <c:v>176742</c:v>
                </c:pt>
                <c:pt idx="7">
                  <c:v>466207</c:v>
                </c:pt>
                <c:pt idx="8">
                  <c:v>106572</c:v>
                </c:pt>
                <c:pt idx="9">
                  <c:v>68280</c:v>
                </c:pt>
                <c:pt idx="10">
                  <c:v>44883</c:v>
                </c:pt>
                <c:pt idx="11">
                  <c:v>130094</c:v>
                </c:pt>
                <c:pt idx="12">
                  <c:v>384255</c:v>
                </c:pt>
              </c:numCache>
            </c:numRef>
          </c:val>
          <c:extLst>
            <c:ext xmlns:c16="http://schemas.microsoft.com/office/drawing/2014/chart" uri="{C3380CC4-5D6E-409C-BE32-E72D297353CC}">
              <c16:uniqueId val="{00000000-B9AF-5446-9AD4-46447E2D7AD0}"/>
            </c:ext>
          </c:extLst>
        </c:ser>
        <c:ser>
          <c:idx val="3"/>
          <c:order val="1"/>
          <c:tx>
            <c:strRef>
              <c:f>'Web_Sessions-Visitors'!$D$10</c:f>
              <c:strCache>
                <c:ptCount val="1"/>
                <c:pt idx="0">
                  <c:v># Views</c:v>
                </c:pt>
              </c:strCache>
            </c:strRef>
          </c:tx>
          <c:invertIfNegative val="0"/>
          <c:cat>
            <c:strRef>
              <c:f>'Web_Sessions-Visitors'!$B$11:$B$23</c:f>
              <c:strCache>
                <c:ptCount val="13"/>
                <c:pt idx="0">
                  <c:v>ASDC</c:v>
                </c:pt>
                <c:pt idx="1">
                  <c:v>ASF DAAC</c:v>
                </c:pt>
                <c:pt idx="2">
                  <c:v>CDDIS</c:v>
                </c:pt>
                <c:pt idx="3">
                  <c:v>GES DISC</c:v>
                </c:pt>
                <c:pt idx="4">
                  <c:v>GHRC DAAC</c:v>
                </c:pt>
                <c:pt idx="5">
                  <c:v>LP DAAC</c:v>
                </c:pt>
                <c:pt idx="6">
                  <c:v>LAADS DAAC</c:v>
                </c:pt>
                <c:pt idx="7">
                  <c:v>NSIDC DAAC</c:v>
                </c:pt>
                <c:pt idx="8">
                  <c:v>OB.DAAC</c:v>
                </c:pt>
                <c:pt idx="9">
                  <c:v>ORNL DAAC</c:v>
                </c:pt>
                <c:pt idx="10">
                  <c:v>PO.DAAC</c:v>
                </c:pt>
                <c:pt idx="11">
                  <c:v>SEDAC</c:v>
                </c:pt>
                <c:pt idx="12">
                  <c:v>Earthdata</c:v>
                </c:pt>
              </c:strCache>
            </c:strRef>
          </c:cat>
          <c:val>
            <c:numRef>
              <c:f>'Web_Sessions-Visitors'!$D$11:$D$23</c:f>
              <c:numCache>
                <c:formatCode>_(* #,##0_);_(* \(#,##0\);_(* "-"??_);_(@_)</c:formatCode>
                <c:ptCount val="13"/>
                <c:pt idx="0">
                  <c:v>252960</c:v>
                </c:pt>
                <c:pt idx="1">
                  <c:v>819719</c:v>
                </c:pt>
                <c:pt idx="2">
                  <c:v>1590534</c:v>
                </c:pt>
                <c:pt idx="3">
                  <c:v>896224</c:v>
                </c:pt>
                <c:pt idx="4">
                  <c:v>73905</c:v>
                </c:pt>
                <c:pt idx="5">
                  <c:v>436954</c:v>
                </c:pt>
                <c:pt idx="6">
                  <c:v>864500</c:v>
                </c:pt>
                <c:pt idx="7">
                  <c:v>1321536</c:v>
                </c:pt>
                <c:pt idx="8">
                  <c:v>516261</c:v>
                </c:pt>
                <c:pt idx="9">
                  <c:v>241781</c:v>
                </c:pt>
                <c:pt idx="10">
                  <c:v>149671</c:v>
                </c:pt>
                <c:pt idx="11">
                  <c:v>566565</c:v>
                </c:pt>
                <c:pt idx="12">
                  <c:v>1597319</c:v>
                </c:pt>
              </c:numCache>
            </c:numRef>
          </c:val>
          <c:extLst>
            <c:ext xmlns:c16="http://schemas.microsoft.com/office/drawing/2014/chart" uri="{C3380CC4-5D6E-409C-BE32-E72D297353CC}">
              <c16:uniqueId val="{00000001-B9AF-5446-9AD4-46447E2D7AD0}"/>
            </c:ext>
          </c:extLst>
        </c:ser>
        <c:ser>
          <c:idx val="1"/>
          <c:order val="2"/>
          <c:tx>
            <c:strRef>
              <c:f>'Web_Sessions-Visitors'!$E$10</c:f>
              <c:strCache>
                <c:ptCount val="1"/>
                <c:pt idx="0">
                  <c:v># Visitors</c:v>
                </c:pt>
              </c:strCache>
            </c:strRef>
          </c:tx>
          <c:invertIfNegative val="0"/>
          <c:cat>
            <c:strRef>
              <c:f>'Web_Sessions-Visitors'!$B$11:$B$23</c:f>
              <c:strCache>
                <c:ptCount val="13"/>
                <c:pt idx="0">
                  <c:v>ASDC</c:v>
                </c:pt>
                <c:pt idx="1">
                  <c:v>ASF DAAC</c:v>
                </c:pt>
                <c:pt idx="2">
                  <c:v>CDDIS</c:v>
                </c:pt>
                <c:pt idx="3">
                  <c:v>GES DISC</c:v>
                </c:pt>
                <c:pt idx="4">
                  <c:v>GHRC DAAC</c:v>
                </c:pt>
                <c:pt idx="5">
                  <c:v>LP DAAC</c:v>
                </c:pt>
                <c:pt idx="6">
                  <c:v>LAADS DAAC</c:v>
                </c:pt>
                <c:pt idx="7">
                  <c:v>NSIDC DAAC</c:v>
                </c:pt>
                <c:pt idx="8">
                  <c:v>OB.DAAC</c:v>
                </c:pt>
                <c:pt idx="9">
                  <c:v>ORNL DAAC</c:v>
                </c:pt>
                <c:pt idx="10">
                  <c:v>PO.DAAC</c:v>
                </c:pt>
                <c:pt idx="11">
                  <c:v>SEDAC</c:v>
                </c:pt>
                <c:pt idx="12">
                  <c:v>Earthdata</c:v>
                </c:pt>
              </c:strCache>
            </c:strRef>
          </c:cat>
          <c:val>
            <c:numRef>
              <c:f>'Web_Sessions-Visitors'!$E$11:$E$23</c:f>
              <c:numCache>
                <c:formatCode>_(* #,##0_);_(* \(#,##0\);_(* "-"??_);_(@_)</c:formatCode>
                <c:ptCount val="13"/>
                <c:pt idx="0">
                  <c:v>110977</c:v>
                </c:pt>
                <c:pt idx="1">
                  <c:v>297138</c:v>
                </c:pt>
                <c:pt idx="2">
                  <c:v>72585</c:v>
                </c:pt>
                <c:pt idx="3">
                  <c:v>172801</c:v>
                </c:pt>
                <c:pt idx="4">
                  <c:v>16447</c:v>
                </c:pt>
                <c:pt idx="5">
                  <c:v>88722</c:v>
                </c:pt>
                <c:pt idx="6">
                  <c:v>89458</c:v>
                </c:pt>
                <c:pt idx="7">
                  <c:v>244236</c:v>
                </c:pt>
                <c:pt idx="8">
                  <c:v>73391</c:v>
                </c:pt>
                <c:pt idx="9">
                  <c:v>54035</c:v>
                </c:pt>
                <c:pt idx="10">
                  <c:v>33480</c:v>
                </c:pt>
                <c:pt idx="11">
                  <c:v>99247</c:v>
                </c:pt>
                <c:pt idx="12">
                  <c:v>482929</c:v>
                </c:pt>
              </c:numCache>
            </c:numRef>
          </c:val>
          <c:extLst>
            <c:ext xmlns:c16="http://schemas.microsoft.com/office/drawing/2014/chart" uri="{C3380CC4-5D6E-409C-BE32-E72D297353CC}">
              <c16:uniqueId val="{00000002-B9AF-5446-9AD4-46447E2D7AD0}"/>
            </c:ext>
          </c:extLst>
        </c:ser>
        <c:dLbls>
          <c:showLegendKey val="0"/>
          <c:showVal val="0"/>
          <c:showCatName val="0"/>
          <c:showSerName val="0"/>
          <c:showPercent val="0"/>
          <c:showBubbleSize val="0"/>
        </c:dLbls>
        <c:gapWidth val="150"/>
        <c:axId val="-442278112"/>
        <c:axId val="-442276480"/>
        <c:extLst/>
      </c:barChart>
      <c:catAx>
        <c:axId val="-442278112"/>
        <c:scaling>
          <c:orientation val="minMax"/>
        </c:scaling>
        <c:delete val="0"/>
        <c:axPos val="b"/>
        <c:numFmt formatCode="General" sourceLinked="1"/>
        <c:majorTickMark val="none"/>
        <c:minorTickMark val="none"/>
        <c:tickLblPos val="nextTo"/>
        <c:spPr>
          <a:ln w="3175">
            <a:solidFill>
              <a:srgbClr val="808080"/>
            </a:solidFill>
            <a:prstDash val="solid"/>
          </a:ln>
        </c:spPr>
        <c:txPr>
          <a:bodyPr rot="1620000" vert="horz"/>
          <a:lstStyle/>
          <a:p>
            <a:pPr>
              <a:defRPr sz="1200" b="0" i="0" u="none" strike="noStrike" baseline="0">
                <a:solidFill>
                  <a:srgbClr val="000000"/>
                </a:solidFill>
                <a:latin typeface="Calibri"/>
                <a:ea typeface="Calibri"/>
                <a:cs typeface="Calibri"/>
              </a:defRPr>
            </a:pPr>
            <a:endParaRPr lang="en-US"/>
          </a:p>
        </c:txPr>
        <c:crossAx val="-442276480"/>
        <c:crosses val="autoZero"/>
        <c:auto val="0"/>
        <c:lblAlgn val="ctr"/>
        <c:lblOffset val="100"/>
        <c:tickLblSkip val="1"/>
        <c:tickMarkSkip val="1"/>
        <c:noMultiLvlLbl val="0"/>
      </c:catAx>
      <c:valAx>
        <c:axId val="-442276480"/>
        <c:scaling>
          <c:orientation val="minMax"/>
        </c:scaling>
        <c:delete val="0"/>
        <c:axPos val="l"/>
        <c:majorGridlines>
          <c:spPr>
            <a:ln w="3175">
              <a:solidFill>
                <a:schemeClr val="tx1"/>
              </a:solidFill>
              <a:prstDash val="solid"/>
            </a:ln>
          </c:spPr>
        </c:majorGridlines>
        <c:numFmt formatCode="#,##0" sourceLinked="0"/>
        <c:majorTickMark val="none"/>
        <c:minorTickMark val="none"/>
        <c:tickLblPos val="nextTo"/>
        <c:spPr>
          <a:ln w="3175">
            <a:solidFill>
              <a:srgbClr val="808080"/>
            </a:solidFill>
            <a:prstDash val="solid"/>
          </a:ln>
        </c:spPr>
        <c:txPr>
          <a:bodyPr rot="0" vert="horz"/>
          <a:lstStyle/>
          <a:p>
            <a:pPr>
              <a:defRPr sz="1200" b="0" i="0" u="none" strike="noStrike" baseline="0">
                <a:solidFill>
                  <a:srgbClr val="000000"/>
                </a:solidFill>
                <a:latin typeface="Calibri"/>
                <a:ea typeface="Calibri"/>
                <a:cs typeface="Calibri"/>
              </a:defRPr>
            </a:pPr>
            <a:endParaRPr lang="en-US"/>
          </a:p>
        </c:txPr>
        <c:crossAx val="-442278112"/>
        <c:crosses val="autoZero"/>
        <c:crossBetween val="between"/>
      </c:valAx>
      <c:spPr>
        <a:noFill/>
        <a:ln w="25400">
          <a:noFill/>
        </a:ln>
      </c:spPr>
    </c:plotArea>
    <c:legend>
      <c:legendPos val="r"/>
      <c:layout>
        <c:manualLayout>
          <c:xMode val="edge"/>
          <c:yMode val="edge"/>
          <c:x val="0.71740856817239951"/>
          <c:y val="0.13122935594589138"/>
          <c:w val="0.12369353501864898"/>
          <c:h val="9.6401295349563557E-2"/>
        </c:manualLayout>
      </c:layout>
      <c:overlay val="0"/>
      <c:spPr>
        <a:noFill/>
        <a:ln w="25400">
          <a:solidFill>
            <a:schemeClr val="accent1"/>
          </a:solidFill>
        </a:ln>
      </c:spPr>
      <c:txPr>
        <a:bodyPr/>
        <a:lstStyle/>
        <a:p>
          <a:pPr>
            <a:defRPr sz="101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3175">
      <a:solidFill>
        <a:schemeClr val="tx1"/>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000000000001465" r="0.75000000000001465"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Repeat Web Visitors by DAAC in FY2023</a:t>
            </a:r>
          </a:p>
        </c:rich>
      </c:tx>
      <c:overlay val="0"/>
    </c:title>
    <c:autoTitleDeleted val="0"/>
    <c:plotArea>
      <c:layout/>
      <c:barChart>
        <c:barDir val="col"/>
        <c:grouping val="stacked"/>
        <c:varyColors val="0"/>
        <c:ser>
          <c:idx val="0"/>
          <c:order val="0"/>
          <c:tx>
            <c:strRef>
              <c:f>'Web Repeat Visitors'!$B$7</c:f>
              <c:strCache>
                <c:ptCount val="1"/>
                <c:pt idx="0">
                  <c:v>ASDC</c:v>
                </c:pt>
              </c:strCache>
            </c:strRef>
          </c:tx>
          <c:invertIfNegative val="0"/>
          <c:cat>
            <c:strRef>
              <c:f>'Web Repeat Visitors'!$C$6:$N$6</c:f>
              <c:strCache>
                <c:ptCount val="12"/>
                <c:pt idx="0">
                  <c:v>1</c:v>
                </c:pt>
                <c:pt idx="1">
                  <c:v>2</c:v>
                </c:pt>
                <c:pt idx="2">
                  <c:v>3 - 4</c:v>
                </c:pt>
                <c:pt idx="3">
                  <c:v>5 - 6</c:v>
                </c:pt>
                <c:pt idx="4">
                  <c:v>7 - 9</c:v>
                </c:pt>
                <c:pt idx="5">
                  <c:v>10 - 14</c:v>
                </c:pt>
                <c:pt idx="6">
                  <c:v>15 - 19</c:v>
                </c:pt>
                <c:pt idx="7">
                  <c:v>20 - 29</c:v>
                </c:pt>
                <c:pt idx="8">
                  <c:v>30 - 39</c:v>
                </c:pt>
                <c:pt idx="9">
                  <c:v>40 - 49</c:v>
                </c:pt>
                <c:pt idx="10">
                  <c:v>50 - 59</c:v>
                </c:pt>
                <c:pt idx="11">
                  <c:v>&gt;60</c:v>
                </c:pt>
              </c:strCache>
            </c:strRef>
          </c:cat>
          <c:val>
            <c:numRef>
              <c:f>'Web Repeat Visitors'!$C$7:$N$7</c:f>
              <c:numCache>
                <c:formatCode>_(* #,##0_);_(* \(#,##0\);_(* "-"??_);_(@_)</c:formatCode>
                <c:ptCount val="12"/>
                <c:pt idx="0">
                  <c:v>93553</c:v>
                </c:pt>
                <c:pt idx="1">
                  <c:v>6831</c:v>
                </c:pt>
                <c:pt idx="2">
                  <c:v>6322</c:v>
                </c:pt>
                <c:pt idx="3">
                  <c:v>3114</c:v>
                </c:pt>
                <c:pt idx="4">
                  <c:v>2924</c:v>
                </c:pt>
                <c:pt idx="5">
                  <c:v>3024</c:v>
                </c:pt>
                <c:pt idx="6">
                  <c:v>1858</c:v>
                </c:pt>
                <c:pt idx="7">
                  <c:v>2527</c:v>
                </c:pt>
                <c:pt idx="8">
                  <c:v>1405</c:v>
                </c:pt>
                <c:pt idx="9">
                  <c:v>1048</c:v>
                </c:pt>
                <c:pt idx="10">
                  <c:v>765</c:v>
                </c:pt>
                <c:pt idx="11">
                  <c:v>5504</c:v>
                </c:pt>
              </c:numCache>
            </c:numRef>
          </c:val>
          <c:extLst>
            <c:ext xmlns:c16="http://schemas.microsoft.com/office/drawing/2014/chart" uri="{C3380CC4-5D6E-409C-BE32-E72D297353CC}">
              <c16:uniqueId val="{00000000-123F-2A46-9260-4C020BBFA240}"/>
            </c:ext>
          </c:extLst>
        </c:ser>
        <c:ser>
          <c:idx val="1"/>
          <c:order val="1"/>
          <c:tx>
            <c:strRef>
              <c:f>'Web Repeat Visitors'!$B$8</c:f>
              <c:strCache>
                <c:ptCount val="1"/>
                <c:pt idx="0">
                  <c:v>ASF DDAC</c:v>
                </c:pt>
              </c:strCache>
            </c:strRef>
          </c:tx>
          <c:invertIfNegative val="0"/>
          <c:cat>
            <c:strRef>
              <c:f>'Web Repeat Visitors'!$C$6:$N$6</c:f>
              <c:strCache>
                <c:ptCount val="12"/>
                <c:pt idx="0">
                  <c:v>1</c:v>
                </c:pt>
                <c:pt idx="1">
                  <c:v>2</c:v>
                </c:pt>
                <c:pt idx="2">
                  <c:v>3 - 4</c:v>
                </c:pt>
                <c:pt idx="3">
                  <c:v>5 - 6</c:v>
                </c:pt>
                <c:pt idx="4">
                  <c:v>7 - 9</c:v>
                </c:pt>
                <c:pt idx="5">
                  <c:v>10 - 14</c:v>
                </c:pt>
                <c:pt idx="6">
                  <c:v>15 - 19</c:v>
                </c:pt>
                <c:pt idx="7">
                  <c:v>20 - 29</c:v>
                </c:pt>
                <c:pt idx="8">
                  <c:v>30 - 39</c:v>
                </c:pt>
                <c:pt idx="9">
                  <c:v>40 - 49</c:v>
                </c:pt>
                <c:pt idx="10">
                  <c:v>50 - 59</c:v>
                </c:pt>
                <c:pt idx="11">
                  <c:v>&gt;60</c:v>
                </c:pt>
              </c:strCache>
            </c:strRef>
          </c:cat>
          <c:val>
            <c:numRef>
              <c:f>'Web Repeat Visitors'!$C$8:$N$8</c:f>
              <c:numCache>
                <c:formatCode>_(* #,##0_);_(* \(#,##0\);_(* "-"??_);_(@_)</c:formatCode>
                <c:ptCount val="12"/>
                <c:pt idx="0">
                  <c:v>232765</c:v>
                </c:pt>
                <c:pt idx="1">
                  <c:v>88654</c:v>
                </c:pt>
                <c:pt idx="2">
                  <c:v>90623</c:v>
                </c:pt>
                <c:pt idx="3">
                  <c:v>49766</c:v>
                </c:pt>
                <c:pt idx="4">
                  <c:v>44148</c:v>
                </c:pt>
                <c:pt idx="5">
                  <c:v>41707</c:v>
                </c:pt>
                <c:pt idx="6">
                  <c:v>24992</c:v>
                </c:pt>
                <c:pt idx="7">
                  <c:v>30539</c:v>
                </c:pt>
                <c:pt idx="8">
                  <c:v>18069</c:v>
                </c:pt>
                <c:pt idx="9">
                  <c:v>12511</c:v>
                </c:pt>
                <c:pt idx="10">
                  <c:v>9370</c:v>
                </c:pt>
                <c:pt idx="11">
                  <c:v>53341</c:v>
                </c:pt>
              </c:numCache>
            </c:numRef>
          </c:val>
          <c:extLst>
            <c:ext xmlns:c16="http://schemas.microsoft.com/office/drawing/2014/chart" uri="{C3380CC4-5D6E-409C-BE32-E72D297353CC}">
              <c16:uniqueId val="{00000001-123F-2A46-9260-4C020BBFA240}"/>
            </c:ext>
          </c:extLst>
        </c:ser>
        <c:ser>
          <c:idx val="2"/>
          <c:order val="2"/>
          <c:tx>
            <c:strRef>
              <c:f>'Web Repeat Visitors'!$B$9</c:f>
              <c:strCache>
                <c:ptCount val="1"/>
                <c:pt idx="0">
                  <c:v>CDDIS</c:v>
                </c:pt>
              </c:strCache>
            </c:strRef>
          </c:tx>
          <c:invertIfNegative val="0"/>
          <c:cat>
            <c:strRef>
              <c:f>'Web Repeat Visitors'!$C$6:$N$6</c:f>
              <c:strCache>
                <c:ptCount val="12"/>
                <c:pt idx="0">
                  <c:v>1</c:v>
                </c:pt>
                <c:pt idx="1">
                  <c:v>2</c:v>
                </c:pt>
                <c:pt idx="2">
                  <c:v>3 - 4</c:v>
                </c:pt>
                <c:pt idx="3">
                  <c:v>5 - 6</c:v>
                </c:pt>
                <c:pt idx="4">
                  <c:v>7 - 9</c:v>
                </c:pt>
                <c:pt idx="5">
                  <c:v>10 - 14</c:v>
                </c:pt>
                <c:pt idx="6">
                  <c:v>15 - 19</c:v>
                </c:pt>
                <c:pt idx="7">
                  <c:v>20 - 29</c:v>
                </c:pt>
                <c:pt idx="8">
                  <c:v>30 - 39</c:v>
                </c:pt>
                <c:pt idx="9">
                  <c:v>40 - 49</c:v>
                </c:pt>
                <c:pt idx="10">
                  <c:v>50 - 59</c:v>
                </c:pt>
                <c:pt idx="11">
                  <c:v>&gt;60</c:v>
                </c:pt>
              </c:strCache>
            </c:strRef>
          </c:cat>
          <c:val>
            <c:numRef>
              <c:f>'Web Repeat Visitors'!$C$9:$N$9</c:f>
              <c:numCache>
                <c:formatCode>_(* #,##0_);_(* \(#,##0\);_(* "-"??_);_(@_)</c:formatCode>
                <c:ptCount val="12"/>
                <c:pt idx="0">
                  <c:v>53112</c:v>
                </c:pt>
                <c:pt idx="1">
                  <c:v>22873</c:v>
                </c:pt>
                <c:pt idx="2">
                  <c:v>26118</c:v>
                </c:pt>
                <c:pt idx="3">
                  <c:v>15856</c:v>
                </c:pt>
                <c:pt idx="4">
                  <c:v>15793</c:v>
                </c:pt>
                <c:pt idx="5">
                  <c:v>16175</c:v>
                </c:pt>
                <c:pt idx="6">
                  <c:v>10096</c:v>
                </c:pt>
                <c:pt idx="7">
                  <c:v>12483</c:v>
                </c:pt>
                <c:pt idx="8">
                  <c:v>7445</c:v>
                </c:pt>
                <c:pt idx="9">
                  <c:v>4984</c:v>
                </c:pt>
                <c:pt idx="10">
                  <c:v>3653</c:v>
                </c:pt>
                <c:pt idx="11">
                  <c:v>20864</c:v>
                </c:pt>
              </c:numCache>
            </c:numRef>
          </c:val>
          <c:extLst>
            <c:ext xmlns:c16="http://schemas.microsoft.com/office/drawing/2014/chart" uri="{C3380CC4-5D6E-409C-BE32-E72D297353CC}">
              <c16:uniqueId val="{00000002-123F-2A46-9260-4C020BBFA240}"/>
            </c:ext>
          </c:extLst>
        </c:ser>
        <c:ser>
          <c:idx val="3"/>
          <c:order val="3"/>
          <c:tx>
            <c:strRef>
              <c:f>'Web Repeat Visitors'!$B$10</c:f>
              <c:strCache>
                <c:ptCount val="1"/>
                <c:pt idx="0">
                  <c:v>GES DISC</c:v>
                </c:pt>
              </c:strCache>
            </c:strRef>
          </c:tx>
          <c:invertIfNegative val="0"/>
          <c:cat>
            <c:strRef>
              <c:f>'Web Repeat Visitors'!$C$6:$N$6</c:f>
              <c:strCache>
                <c:ptCount val="12"/>
                <c:pt idx="0">
                  <c:v>1</c:v>
                </c:pt>
                <c:pt idx="1">
                  <c:v>2</c:v>
                </c:pt>
                <c:pt idx="2">
                  <c:v>3 - 4</c:v>
                </c:pt>
                <c:pt idx="3">
                  <c:v>5 - 6</c:v>
                </c:pt>
                <c:pt idx="4">
                  <c:v>7 - 9</c:v>
                </c:pt>
                <c:pt idx="5">
                  <c:v>10 - 14</c:v>
                </c:pt>
                <c:pt idx="6">
                  <c:v>15 - 19</c:v>
                </c:pt>
                <c:pt idx="7">
                  <c:v>20 - 29</c:v>
                </c:pt>
                <c:pt idx="8">
                  <c:v>30 - 39</c:v>
                </c:pt>
                <c:pt idx="9">
                  <c:v>40 - 49</c:v>
                </c:pt>
                <c:pt idx="10">
                  <c:v>50 - 59</c:v>
                </c:pt>
                <c:pt idx="11">
                  <c:v>&gt;60</c:v>
                </c:pt>
              </c:strCache>
            </c:strRef>
          </c:cat>
          <c:val>
            <c:numRef>
              <c:f>'Web Repeat Visitors'!$C$10:$N$10</c:f>
              <c:numCache>
                <c:formatCode>_(* #,##0_);_(* \(#,##0\);_(* "-"??_);_(@_)</c:formatCode>
                <c:ptCount val="12"/>
                <c:pt idx="0">
                  <c:v>103912</c:v>
                </c:pt>
                <c:pt idx="1">
                  <c:v>41500</c:v>
                </c:pt>
                <c:pt idx="2">
                  <c:v>47872</c:v>
                </c:pt>
                <c:pt idx="3">
                  <c:v>29650</c:v>
                </c:pt>
                <c:pt idx="4">
                  <c:v>29371</c:v>
                </c:pt>
                <c:pt idx="5">
                  <c:v>30854</c:v>
                </c:pt>
                <c:pt idx="6">
                  <c:v>19009</c:v>
                </c:pt>
                <c:pt idx="7">
                  <c:v>22961</c:v>
                </c:pt>
                <c:pt idx="8">
                  <c:v>13392</c:v>
                </c:pt>
                <c:pt idx="9">
                  <c:v>8834</c:v>
                </c:pt>
                <c:pt idx="10">
                  <c:v>6044</c:v>
                </c:pt>
                <c:pt idx="11">
                  <c:v>30020</c:v>
                </c:pt>
              </c:numCache>
            </c:numRef>
          </c:val>
          <c:extLst>
            <c:ext xmlns:c16="http://schemas.microsoft.com/office/drawing/2014/chart" uri="{C3380CC4-5D6E-409C-BE32-E72D297353CC}">
              <c16:uniqueId val="{00000003-123F-2A46-9260-4C020BBFA240}"/>
            </c:ext>
          </c:extLst>
        </c:ser>
        <c:ser>
          <c:idx val="4"/>
          <c:order val="4"/>
          <c:tx>
            <c:strRef>
              <c:f>'Web Repeat Visitors'!$B$11</c:f>
              <c:strCache>
                <c:ptCount val="1"/>
                <c:pt idx="0">
                  <c:v>GHRC DAAC</c:v>
                </c:pt>
              </c:strCache>
            </c:strRef>
          </c:tx>
          <c:invertIfNegative val="0"/>
          <c:cat>
            <c:strRef>
              <c:f>'Web Repeat Visitors'!$C$6:$N$6</c:f>
              <c:strCache>
                <c:ptCount val="12"/>
                <c:pt idx="0">
                  <c:v>1</c:v>
                </c:pt>
                <c:pt idx="1">
                  <c:v>2</c:v>
                </c:pt>
                <c:pt idx="2">
                  <c:v>3 - 4</c:v>
                </c:pt>
                <c:pt idx="3">
                  <c:v>5 - 6</c:v>
                </c:pt>
                <c:pt idx="4">
                  <c:v>7 - 9</c:v>
                </c:pt>
                <c:pt idx="5">
                  <c:v>10 - 14</c:v>
                </c:pt>
                <c:pt idx="6">
                  <c:v>15 - 19</c:v>
                </c:pt>
                <c:pt idx="7">
                  <c:v>20 - 29</c:v>
                </c:pt>
                <c:pt idx="8">
                  <c:v>30 - 39</c:v>
                </c:pt>
                <c:pt idx="9">
                  <c:v>40 - 49</c:v>
                </c:pt>
                <c:pt idx="10">
                  <c:v>50 - 59</c:v>
                </c:pt>
                <c:pt idx="11">
                  <c:v>&gt;60</c:v>
                </c:pt>
              </c:strCache>
            </c:strRef>
          </c:cat>
          <c:val>
            <c:numRef>
              <c:f>'Web Repeat Visitors'!$C$11:$N$11</c:f>
              <c:numCache>
                <c:formatCode>_(* #,##0_);_(* \(#,##0\);_(* "-"??_);_(@_)</c:formatCode>
                <c:ptCount val="12"/>
                <c:pt idx="0">
                  <c:v>10621</c:v>
                </c:pt>
                <c:pt idx="1">
                  <c:v>2772</c:v>
                </c:pt>
                <c:pt idx="2">
                  <c:v>2414</c:v>
                </c:pt>
                <c:pt idx="3">
                  <c:v>1191</c:v>
                </c:pt>
                <c:pt idx="4">
                  <c:v>1104</c:v>
                </c:pt>
                <c:pt idx="5">
                  <c:v>997</c:v>
                </c:pt>
                <c:pt idx="6">
                  <c:v>589</c:v>
                </c:pt>
                <c:pt idx="7">
                  <c:v>718</c:v>
                </c:pt>
                <c:pt idx="8">
                  <c:v>363</c:v>
                </c:pt>
                <c:pt idx="9">
                  <c:v>271</c:v>
                </c:pt>
                <c:pt idx="10">
                  <c:v>198</c:v>
                </c:pt>
                <c:pt idx="11">
                  <c:v>2154</c:v>
                </c:pt>
              </c:numCache>
            </c:numRef>
          </c:val>
          <c:extLst>
            <c:ext xmlns:c16="http://schemas.microsoft.com/office/drawing/2014/chart" uri="{C3380CC4-5D6E-409C-BE32-E72D297353CC}">
              <c16:uniqueId val="{00000004-123F-2A46-9260-4C020BBFA240}"/>
            </c:ext>
          </c:extLst>
        </c:ser>
        <c:ser>
          <c:idx val="5"/>
          <c:order val="5"/>
          <c:tx>
            <c:strRef>
              <c:f>'Web Repeat Visitors'!$B$12</c:f>
              <c:strCache>
                <c:ptCount val="1"/>
                <c:pt idx="0">
                  <c:v>LAADS DAAC</c:v>
                </c:pt>
              </c:strCache>
            </c:strRef>
          </c:tx>
          <c:invertIfNegative val="0"/>
          <c:cat>
            <c:strRef>
              <c:f>'Web Repeat Visitors'!$C$6:$N$6</c:f>
              <c:strCache>
                <c:ptCount val="12"/>
                <c:pt idx="0">
                  <c:v>1</c:v>
                </c:pt>
                <c:pt idx="1">
                  <c:v>2</c:v>
                </c:pt>
                <c:pt idx="2">
                  <c:v>3 - 4</c:v>
                </c:pt>
                <c:pt idx="3">
                  <c:v>5 - 6</c:v>
                </c:pt>
                <c:pt idx="4">
                  <c:v>7 - 9</c:v>
                </c:pt>
                <c:pt idx="5">
                  <c:v>10 - 14</c:v>
                </c:pt>
                <c:pt idx="6">
                  <c:v>15 - 19</c:v>
                </c:pt>
                <c:pt idx="7">
                  <c:v>20 - 29</c:v>
                </c:pt>
                <c:pt idx="8">
                  <c:v>30 - 39</c:v>
                </c:pt>
                <c:pt idx="9">
                  <c:v>40 - 49</c:v>
                </c:pt>
                <c:pt idx="10">
                  <c:v>50 - 59</c:v>
                </c:pt>
                <c:pt idx="11">
                  <c:v>&gt;60</c:v>
                </c:pt>
              </c:strCache>
            </c:strRef>
          </c:cat>
          <c:val>
            <c:numRef>
              <c:f>'Web Repeat Visitors'!$C$12:$N$12</c:f>
              <c:numCache>
                <c:formatCode>_(* #,##0_);_(* \(#,##0\);_(* "-"??_);_(@_)</c:formatCode>
                <c:ptCount val="12"/>
                <c:pt idx="0">
                  <c:v>45366</c:v>
                </c:pt>
                <c:pt idx="1">
                  <c:v>22852</c:v>
                </c:pt>
                <c:pt idx="2">
                  <c:v>28430</c:v>
                </c:pt>
                <c:pt idx="3">
                  <c:v>18259</c:v>
                </c:pt>
                <c:pt idx="4">
                  <c:v>18900</c:v>
                </c:pt>
                <c:pt idx="5">
                  <c:v>20754</c:v>
                </c:pt>
                <c:pt idx="6">
                  <c:v>13922</c:v>
                </c:pt>
                <c:pt idx="7">
                  <c:v>17964</c:v>
                </c:pt>
                <c:pt idx="8">
                  <c:v>10850</c:v>
                </c:pt>
                <c:pt idx="9">
                  <c:v>7438</c:v>
                </c:pt>
                <c:pt idx="10">
                  <c:v>5397</c:v>
                </c:pt>
                <c:pt idx="11">
                  <c:v>26453</c:v>
                </c:pt>
              </c:numCache>
            </c:numRef>
          </c:val>
          <c:extLst>
            <c:ext xmlns:c16="http://schemas.microsoft.com/office/drawing/2014/chart" uri="{C3380CC4-5D6E-409C-BE32-E72D297353CC}">
              <c16:uniqueId val="{00000005-123F-2A46-9260-4C020BBFA240}"/>
            </c:ext>
          </c:extLst>
        </c:ser>
        <c:ser>
          <c:idx val="6"/>
          <c:order val="6"/>
          <c:tx>
            <c:strRef>
              <c:f>'Web Repeat Visitors'!$B$13</c:f>
              <c:strCache>
                <c:ptCount val="1"/>
                <c:pt idx="0">
                  <c:v>LP DAAC</c:v>
                </c:pt>
              </c:strCache>
            </c:strRef>
          </c:tx>
          <c:invertIfNegative val="0"/>
          <c:cat>
            <c:strRef>
              <c:f>'Web Repeat Visitors'!$C$6:$N$6</c:f>
              <c:strCache>
                <c:ptCount val="12"/>
                <c:pt idx="0">
                  <c:v>1</c:v>
                </c:pt>
                <c:pt idx="1">
                  <c:v>2</c:v>
                </c:pt>
                <c:pt idx="2">
                  <c:v>3 - 4</c:v>
                </c:pt>
                <c:pt idx="3">
                  <c:v>5 - 6</c:v>
                </c:pt>
                <c:pt idx="4">
                  <c:v>7 - 9</c:v>
                </c:pt>
                <c:pt idx="5">
                  <c:v>10 - 14</c:v>
                </c:pt>
                <c:pt idx="6">
                  <c:v>15 - 19</c:v>
                </c:pt>
                <c:pt idx="7">
                  <c:v>20 - 29</c:v>
                </c:pt>
                <c:pt idx="8">
                  <c:v>30 - 39</c:v>
                </c:pt>
                <c:pt idx="9">
                  <c:v>40 - 49</c:v>
                </c:pt>
                <c:pt idx="10">
                  <c:v>50 - 59</c:v>
                </c:pt>
                <c:pt idx="11">
                  <c:v>&gt;60</c:v>
                </c:pt>
              </c:strCache>
            </c:strRef>
          </c:cat>
          <c:val>
            <c:numRef>
              <c:f>'Web Repeat Visitors'!$C$13:$N$13</c:f>
              <c:numCache>
                <c:formatCode>_(* #,##0_);_(* \(#,##0\);_(* "-"??_);_(@_)</c:formatCode>
                <c:ptCount val="12"/>
                <c:pt idx="0">
                  <c:v>65372</c:v>
                </c:pt>
                <c:pt idx="1">
                  <c:v>21701</c:v>
                </c:pt>
                <c:pt idx="2">
                  <c:v>19497</c:v>
                </c:pt>
                <c:pt idx="3">
                  <c:v>9650</c:v>
                </c:pt>
                <c:pt idx="4">
                  <c:v>8353</c:v>
                </c:pt>
                <c:pt idx="5">
                  <c:v>8020</c:v>
                </c:pt>
                <c:pt idx="6">
                  <c:v>4649</c:v>
                </c:pt>
                <c:pt idx="7">
                  <c:v>5604</c:v>
                </c:pt>
                <c:pt idx="8">
                  <c:v>3170</c:v>
                </c:pt>
                <c:pt idx="9">
                  <c:v>1987</c:v>
                </c:pt>
                <c:pt idx="10">
                  <c:v>1355</c:v>
                </c:pt>
                <c:pt idx="11">
                  <c:v>9092</c:v>
                </c:pt>
              </c:numCache>
            </c:numRef>
          </c:val>
          <c:extLst>
            <c:ext xmlns:c16="http://schemas.microsoft.com/office/drawing/2014/chart" uri="{C3380CC4-5D6E-409C-BE32-E72D297353CC}">
              <c16:uniqueId val="{00000006-123F-2A46-9260-4C020BBFA240}"/>
            </c:ext>
          </c:extLst>
        </c:ser>
        <c:ser>
          <c:idx val="7"/>
          <c:order val="7"/>
          <c:tx>
            <c:strRef>
              <c:f>'Web Repeat Visitors'!$B$14</c:f>
              <c:strCache>
                <c:ptCount val="1"/>
                <c:pt idx="0">
                  <c:v>NSIDC DAAC</c:v>
                </c:pt>
              </c:strCache>
            </c:strRef>
          </c:tx>
          <c:invertIfNegative val="0"/>
          <c:cat>
            <c:strRef>
              <c:f>'Web Repeat Visitors'!$C$6:$N$6</c:f>
              <c:strCache>
                <c:ptCount val="12"/>
                <c:pt idx="0">
                  <c:v>1</c:v>
                </c:pt>
                <c:pt idx="1">
                  <c:v>2</c:v>
                </c:pt>
                <c:pt idx="2">
                  <c:v>3 - 4</c:v>
                </c:pt>
                <c:pt idx="3">
                  <c:v>5 - 6</c:v>
                </c:pt>
                <c:pt idx="4">
                  <c:v>7 - 9</c:v>
                </c:pt>
                <c:pt idx="5">
                  <c:v>10 - 14</c:v>
                </c:pt>
                <c:pt idx="6">
                  <c:v>15 - 19</c:v>
                </c:pt>
                <c:pt idx="7">
                  <c:v>20 - 29</c:v>
                </c:pt>
                <c:pt idx="8">
                  <c:v>30 - 39</c:v>
                </c:pt>
                <c:pt idx="9">
                  <c:v>40 - 49</c:v>
                </c:pt>
                <c:pt idx="10">
                  <c:v>50 - 59</c:v>
                </c:pt>
                <c:pt idx="11">
                  <c:v>&gt;60</c:v>
                </c:pt>
              </c:strCache>
            </c:strRef>
          </c:cat>
          <c:val>
            <c:numRef>
              <c:f>'Web Repeat Visitors'!$C$14:$N$14</c:f>
              <c:numCache>
                <c:formatCode>_(* #,##0_);_(* \(#,##0\);_(* "-"??_);_(@_)</c:formatCode>
                <c:ptCount val="12"/>
                <c:pt idx="0">
                  <c:v>184801</c:v>
                </c:pt>
                <c:pt idx="1">
                  <c:v>44613</c:v>
                </c:pt>
                <c:pt idx="2">
                  <c:v>36246</c:v>
                </c:pt>
                <c:pt idx="3">
                  <c:v>18543</c:v>
                </c:pt>
                <c:pt idx="4">
                  <c:v>17266</c:v>
                </c:pt>
                <c:pt idx="5">
                  <c:v>17699</c:v>
                </c:pt>
                <c:pt idx="6">
                  <c:v>11892</c:v>
                </c:pt>
                <c:pt idx="7">
                  <c:v>16340</c:v>
                </c:pt>
                <c:pt idx="8">
                  <c:v>11135</c:v>
                </c:pt>
                <c:pt idx="9">
                  <c:v>8358</c:v>
                </c:pt>
                <c:pt idx="10">
                  <c:v>6668</c:v>
                </c:pt>
                <c:pt idx="11">
                  <c:v>97721</c:v>
                </c:pt>
              </c:numCache>
            </c:numRef>
          </c:val>
          <c:extLst>
            <c:ext xmlns:c16="http://schemas.microsoft.com/office/drawing/2014/chart" uri="{C3380CC4-5D6E-409C-BE32-E72D297353CC}">
              <c16:uniqueId val="{00000007-123F-2A46-9260-4C020BBFA240}"/>
            </c:ext>
          </c:extLst>
        </c:ser>
        <c:ser>
          <c:idx val="8"/>
          <c:order val="8"/>
          <c:tx>
            <c:strRef>
              <c:f>'Web Repeat Visitors'!$B$15</c:f>
              <c:strCache>
                <c:ptCount val="1"/>
                <c:pt idx="0">
                  <c:v>OB.DAAC</c:v>
                </c:pt>
              </c:strCache>
            </c:strRef>
          </c:tx>
          <c:invertIfNegative val="0"/>
          <c:cat>
            <c:strRef>
              <c:f>'Web Repeat Visitors'!$C$6:$N$6</c:f>
              <c:strCache>
                <c:ptCount val="12"/>
                <c:pt idx="0">
                  <c:v>1</c:v>
                </c:pt>
                <c:pt idx="1">
                  <c:v>2</c:v>
                </c:pt>
                <c:pt idx="2">
                  <c:v>3 - 4</c:v>
                </c:pt>
                <c:pt idx="3">
                  <c:v>5 - 6</c:v>
                </c:pt>
                <c:pt idx="4">
                  <c:v>7 - 9</c:v>
                </c:pt>
                <c:pt idx="5">
                  <c:v>10 - 14</c:v>
                </c:pt>
                <c:pt idx="6">
                  <c:v>15 - 19</c:v>
                </c:pt>
                <c:pt idx="7">
                  <c:v>20 - 29</c:v>
                </c:pt>
                <c:pt idx="8">
                  <c:v>30 - 39</c:v>
                </c:pt>
                <c:pt idx="9">
                  <c:v>40 - 49</c:v>
                </c:pt>
                <c:pt idx="10">
                  <c:v>50 - 59</c:v>
                </c:pt>
                <c:pt idx="11">
                  <c:v>&gt;60</c:v>
                </c:pt>
              </c:strCache>
            </c:strRef>
          </c:cat>
          <c:val>
            <c:numRef>
              <c:f>'Web Repeat Visitors'!$C$15:$N$15</c:f>
              <c:numCache>
                <c:formatCode>_(* #,##0_);_(* \(#,##0\);_(* "-"??_);_(@_)</c:formatCode>
                <c:ptCount val="12"/>
                <c:pt idx="0">
                  <c:v>41838</c:v>
                </c:pt>
                <c:pt idx="1">
                  <c:v>18094</c:v>
                </c:pt>
                <c:pt idx="2">
                  <c:v>20587</c:v>
                </c:pt>
                <c:pt idx="3">
                  <c:v>12475</c:v>
                </c:pt>
                <c:pt idx="4">
                  <c:v>11627</c:v>
                </c:pt>
                <c:pt idx="5">
                  <c:v>11286</c:v>
                </c:pt>
                <c:pt idx="6">
                  <c:v>6896</c:v>
                </c:pt>
                <c:pt idx="7">
                  <c:v>8091</c:v>
                </c:pt>
                <c:pt idx="8">
                  <c:v>4941</c:v>
                </c:pt>
                <c:pt idx="9">
                  <c:v>3262</c:v>
                </c:pt>
                <c:pt idx="10">
                  <c:v>2520</c:v>
                </c:pt>
                <c:pt idx="11">
                  <c:v>17644</c:v>
                </c:pt>
              </c:numCache>
            </c:numRef>
          </c:val>
          <c:extLst>
            <c:ext xmlns:c16="http://schemas.microsoft.com/office/drawing/2014/chart" uri="{C3380CC4-5D6E-409C-BE32-E72D297353CC}">
              <c16:uniqueId val="{00000008-123F-2A46-9260-4C020BBFA240}"/>
            </c:ext>
          </c:extLst>
        </c:ser>
        <c:ser>
          <c:idx val="9"/>
          <c:order val="9"/>
          <c:tx>
            <c:strRef>
              <c:f>'Web Repeat Visitors'!$B$16</c:f>
              <c:strCache>
                <c:ptCount val="1"/>
                <c:pt idx="0">
                  <c:v>ORNL DAAC</c:v>
                </c:pt>
              </c:strCache>
            </c:strRef>
          </c:tx>
          <c:invertIfNegative val="0"/>
          <c:cat>
            <c:strRef>
              <c:f>'Web Repeat Visitors'!$C$6:$N$6</c:f>
              <c:strCache>
                <c:ptCount val="12"/>
                <c:pt idx="0">
                  <c:v>1</c:v>
                </c:pt>
                <c:pt idx="1">
                  <c:v>2</c:v>
                </c:pt>
                <c:pt idx="2">
                  <c:v>3 - 4</c:v>
                </c:pt>
                <c:pt idx="3">
                  <c:v>5 - 6</c:v>
                </c:pt>
                <c:pt idx="4">
                  <c:v>7 - 9</c:v>
                </c:pt>
                <c:pt idx="5">
                  <c:v>10 - 14</c:v>
                </c:pt>
                <c:pt idx="6">
                  <c:v>15 - 19</c:v>
                </c:pt>
                <c:pt idx="7">
                  <c:v>20 - 29</c:v>
                </c:pt>
                <c:pt idx="8">
                  <c:v>30 - 39</c:v>
                </c:pt>
                <c:pt idx="9">
                  <c:v>40 - 49</c:v>
                </c:pt>
                <c:pt idx="10">
                  <c:v>50 - 59</c:v>
                </c:pt>
                <c:pt idx="11">
                  <c:v>&gt;60</c:v>
                </c:pt>
              </c:strCache>
            </c:strRef>
          </c:cat>
          <c:val>
            <c:numRef>
              <c:f>'Web Repeat Visitors'!$C$16:$N$16</c:f>
              <c:numCache>
                <c:formatCode>_(* #,##0_);_(* \(#,##0\);_(* "-"??_);_(@_)</c:formatCode>
                <c:ptCount val="12"/>
                <c:pt idx="0">
                  <c:v>39471</c:v>
                </c:pt>
                <c:pt idx="1">
                  <c:v>12504</c:v>
                </c:pt>
                <c:pt idx="2">
                  <c:v>10562</c:v>
                </c:pt>
                <c:pt idx="3">
                  <c:v>4857</c:v>
                </c:pt>
                <c:pt idx="4">
                  <c:v>3938</c:v>
                </c:pt>
                <c:pt idx="5">
                  <c:v>3128</c:v>
                </c:pt>
                <c:pt idx="6">
                  <c:v>1606</c:v>
                </c:pt>
                <c:pt idx="7">
                  <c:v>1616</c:v>
                </c:pt>
                <c:pt idx="8">
                  <c:v>926</c:v>
                </c:pt>
                <c:pt idx="9">
                  <c:v>624</c:v>
                </c:pt>
                <c:pt idx="10">
                  <c:v>400</c:v>
                </c:pt>
                <c:pt idx="11">
                  <c:v>4649</c:v>
                </c:pt>
              </c:numCache>
            </c:numRef>
          </c:val>
          <c:extLst>
            <c:ext xmlns:c16="http://schemas.microsoft.com/office/drawing/2014/chart" uri="{C3380CC4-5D6E-409C-BE32-E72D297353CC}">
              <c16:uniqueId val="{00000009-123F-2A46-9260-4C020BBFA240}"/>
            </c:ext>
          </c:extLst>
        </c:ser>
        <c:ser>
          <c:idx val="10"/>
          <c:order val="10"/>
          <c:tx>
            <c:strRef>
              <c:f>'Web Repeat Visitors'!$B$17</c:f>
              <c:strCache>
                <c:ptCount val="1"/>
                <c:pt idx="0">
                  <c:v>PO.DAAC</c:v>
                </c:pt>
              </c:strCache>
            </c:strRef>
          </c:tx>
          <c:invertIfNegative val="0"/>
          <c:cat>
            <c:strRef>
              <c:f>'Web Repeat Visitors'!$C$6:$N$6</c:f>
              <c:strCache>
                <c:ptCount val="12"/>
                <c:pt idx="0">
                  <c:v>1</c:v>
                </c:pt>
                <c:pt idx="1">
                  <c:v>2</c:v>
                </c:pt>
                <c:pt idx="2">
                  <c:v>3 - 4</c:v>
                </c:pt>
                <c:pt idx="3">
                  <c:v>5 - 6</c:v>
                </c:pt>
                <c:pt idx="4">
                  <c:v>7 - 9</c:v>
                </c:pt>
                <c:pt idx="5">
                  <c:v>10 - 14</c:v>
                </c:pt>
                <c:pt idx="6">
                  <c:v>15 - 19</c:v>
                </c:pt>
                <c:pt idx="7">
                  <c:v>20 - 29</c:v>
                </c:pt>
                <c:pt idx="8">
                  <c:v>30 - 39</c:v>
                </c:pt>
                <c:pt idx="9">
                  <c:v>40 - 49</c:v>
                </c:pt>
                <c:pt idx="10">
                  <c:v>50 - 59</c:v>
                </c:pt>
                <c:pt idx="11">
                  <c:v>&gt;60</c:v>
                </c:pt>
              </c:strCache>
            </c:strRef>
          </c:cat>
          <c:val>
            <c:numRef>
              <c:f>'Web Repeat Visitors'!$C$17:$N$17</c:f>
              <c:numCache>
                <c:formatCode>_(* #,##0_);_(* \(#,##0\);_(* "-"??_);_(@_)</c:formatCode>
                <c:ptCount val="12"/>
                <c:pt idx="0">
                  <c:v>18519</c:v>
                </c:pt>
                <c:pt idx="1">
                  <c:v>7212</c:v>
                </c:pt>
                <c:pt idx="2">
                  <c:v>7437</c:v>
                </c:pt>
                <c:pt idx="3">
                  <c:v>4411</c:v>
                </c:pt>
                <c:pt idx="4">
                  <c:v>4147</c:v>
                </c:pt>
                <c:pt idx="5">
                  <c:v>4067</c:v>
                </c:pt>
                <c:pt idx="6">
                  <c:v>2359</c:v>
                </c:pt>
                <c:pt idx="7">
                  <c:v>2837</c:v>
                </c:pt>
                <c:pt idx="8">
                  <c:v>1574</c:v>
                </c:pt>
                <c:pt idx="9">
                  <c:v>978</c:v>
                </c:pt>
                <c:pt idx="10">
                  <c:v>746</c:v>
                </c:pt>
                <c:pt idx="11">
                  <c:v>5597</c:v>
                </c:pt>
              </c:numCache>
            </c:numRef>
          </c:val>
          <c:extLst>
            <c:ext xmlns:c16="http://schemas.microsoft.com/office/drawing/2014/chart" uri="{C3380CC4-5D6E-409C-BE32-E72D297353CC}">
              <c16:uniqueId val="{0000000A-123F-2A46-9260-4C020BBFA240}"/>
            </c:ext>
          </c:extLst>
        </c:ser>
        <c:ser>
          <c:idx val="11"/>
          <c:order val="11"/>
          <c:tx>
            <c:strRef>
              <c:f>'Web Repeat Visitors'!$B$18</c:f>
              <c:strCache>
                <c:ptCount val="1"/>
                <c:pt idx="0">
                  <c:v>SEDAC</c:v>
                </c:pt>
              </c:strCache>
            </c:strRef>
          </c:tx>
          <c:invertIfNegative val="0"/>
          <c:cat>
            <c:strRef>
              <c:f>'Web Repeat Visitors'!$C$6:$N$6</c:f>
              <c:strCache>
                <c:ptCount val="12"/>
                <c:pt idx="0">
                  <c:v>1</c:v>
                </c:pt>
                <c:pt idx="1">
                  <c:v>2</c:v>
                </c:pt>
                <c:pt idx="2">
                  <c:v>3 - 4</c:v>
                </c:pt>
                <c:pt idx="3">
                  <c:v>5 - 6</c:v>
                </c:pt>
                <c:pt idx="4">
                  <c:v>7 - 9</c:v>
                </c:pt>
                <c:pt idx="5">
                  <c:v>10 - 14</c:v>
                </c:pt>
                <c:pt idx="6">
                  <c:v>15 - 19</c:v>
                </c:pt>
                <c:pt idx="7">
                  <c:v>20 - 29</c:v>
                </c:pt>
                <c:pt idx="8">
                  <c:v>30 - 39</c:v>
                </c:pt>
                <c:pt idx="9">
                  <c:v>40 - 49</c:v>
                </c:pt>
                <c:pt idx="10">
                  <c:v>50 - 59</c:v>
                </c:pt>
                <c:pt idx="11">
                  <c:v>&gt;60</c:v>
                </c:pt>
              </c:strCache>
            </c:strRef>
          </c:cat>
          <c:val>
            <c:numRef>
              <c:f>'Web Repeat Visitors'!$C$18:$N$18</c:f>
              <c:numCache>
                <c:formatCode>_(* #,##0_);_(* \(#,##0\);_(* "-"??_);_(@_)</c:formatCode>
                <c:ptCount val="12"/>
                <c:pt idx="0">
                  <c:v>83163</c:v>
                </c:pt>
                <c:pt idx="1">
                  <c:v>20731</c:v>
                </c:pt>
                <c:pt idx="2">
                  <c:v>14528</c:v>
                </c:pt>
                <c:pt idx="3">
                  <c:v>5590</c:v>
                </c:pt>
                <c:pt idx="4">
                  <c:v>3848</c:v>
                </c:pt>
                <c:pt idx="5">
                  <c:v>2802</c:v>
                </c:pt>
                <c:pt idx="6">
                  <c:v>1290</c:v>
                </c:pt>
                <c:pt idx="7">
                  <c:v>1181</c:v>
                </c:pt>
                <c:pt idx="8">
                  <c:v>571</c:v>
                </c:pt>
                <c:pt idx="9">
                  <c:v>296</c:v>
                </c:pt>
                <c:pt idx="10">
                  <c:v>246</c:v>
                </c:pt>
                <c:pt idx="11">
                  <c:v>2091</c:v>
                </c:pt>
              </c:numCache>
            </c:numRef>
          </c:val>
          <c:extLst>
            <c:ext xmlns:c16="http://schemas.microsoft.com/office/drawing/2014/chart" uri="{C3380CC4-5D6E-409C-BE32-E72D297353CC}">
              <c16:uniqueId val="{0000000B-123F-2A46-9260-4C020BBFA240}"/>
            </c:ext>
          </c:extLst>
        </c:ser>
        <c:dLbls>
          <c:showLegendKey val="0"/>
          <c:showVal val="0"/>
          <c:showCatName val="0"/>
          <c:showSerName val="0"/>
          <c:showPercent val="0"/>
          <c:showBubbleSize val="0"/>
        </c:dLbls>
        <c:gapWidth val="75"/>
        <c:overlap val="100"/>
        <c:axId val="-448748064"/>
        <c:axId val="-448755680"/>
      </c:barChart>
      <c:catAx>
        <c:axId val="-448748064"/>
        <c:scaling>
          <c:orientation val="minMax"/>
        </c:scaling>
        <c:delete val="0"/>
        <c:axPos val="b"/>
        <c:numFmt formatCode="General" sourceLinked="1"/>
        <c:majorTickMark val="none"/>
        <c:minorTickMark val="none"/>
        <c:tickLblPos val="nextTo"/>
        <c:txPr>
          <a:bodyPr rot="-2700000" vert="horz"/>
          <a:lstStyle/>
          <a:p>
            <a:pPr>
              <a:defRPr/>
            </a:pPr>
            <a:endParaRPr lang="en-US"/>
          </a:p>
        </c:txPr>
        <c:crossAx val="-448755680"/>
        <c:crosses val="autoZero"/>
        <c:auto val="1"/>
        <c:lblAlgn val="ctr"/>
        <c:lblOffset val="100"/>
        <c:noMultiLvlLbl val="0"/>
      </c:catAx>
      <c:valAx>
        <c:axId val="-448755680"/>
        <c:scaling>
          <c:orientation val="minMax"/>
        </c:scaling>
        <c:delete val="0"/>
        <c:axPos val="l"/>
        <c:majorGridlines/>
        <c:numFmt formatCode="_(* #,##0_);_(* \(#,##0\);_(* &quot;-&quot;??_);_(@_)" sourceLinked="1"/>
        <c:majorTickMark val="none"/>
        <c:minorTickMark val="none"/>
        <c:tickLblPos val="nextTo"/>
        <c:txPr>
          <a:bodyPr rot="0" vert="horz"/>
          <a:lstStyle/>
          <a:p>
            <a:pPr>
              <a:defRPr/>
            </a:pPr>
            <a:endParaRPr lang="en-US"/>
          </a:p>
        </c:txPr>
        <c:crossAx val="-448748064"/>
        <c:crosses val="autoZero"/>
        <c:crossBetween val="between"/>
      </c:valAx>
      <c:spPr>
        <a:ln>
          <a:solidFill>
            <a:schemeClr val="tx1"/>
          </a:solidFill>
        </a:ln>
      </c:spPr>
    </c:plotArea>
    <c:legend>
      <c:legendPos val="b"/>
      <c:overlay val="0"/>
    </c:legend>
    <c:plotVisOnly val="1"/>
    <c:dispBlanksAs val="gap"/>
    <c:showDLblsOverMax val="0"/>
  </c:chart>
  <c:spPr>
    <a:solidFill>
      <a:schemeClr val="lt1"/>
    </a:solidFill>
    <a:ln w="12700"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alignWithMargins="0"/>
    <c:pageMargins b="1" l="0.75000000000001465" r="0.7500000000000146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0"/>
    </c:view3D>
    <c:floor>
      <c:thickness val="0"/>
    </c:floor>
    <c:sideWall>
      <c:thickness val="0"/>
    </c:sideWall>
    <c:backWall>
      <c:thickness val="0"/>
    </c:backWall>
    <c:plotArea>
      <c:layout/>
      <c:area3DChart>
        <c:grouping val="standard"/>
        <c:varyColors val="0"/>
        <c:ser>
          <c:idx val="1"/>
          <c:order val="0"/>
          <c:tx>
            <c:strRef>
              <c:f>'Earthdata WebMetrics'!$D$12</c:f>
              <c:strCache>
                <c:ptCount val="1"/>
                <c:pt idx="0">
                  <c:v># Unique Visitors</c:v>
                </c:pt>
              </c:strCache>
            </c:strRef>
          </c:tx>
          <c:cat>
            <c:numRef>
              <c:f>'Earthdata WebMetrics'!$A$13:$A$24</c:f>
              <c:numCache>
                <c:formatCode>mmm\-yy</c:formatCode>
                <c:ptCount val="12"/>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numCache>
            </c:numRef>
          </c:cat>
          <c:val>
            <c:numRef>
              <c:f>'Earthdata WebMetrics'!$D$13:$D$24</c:f>
              <c:numCache>
                <c:formatCode>#,##0</c:formatCode>
                <c:ptCount val="12"/>
                <c:pt idx="0">
                  <c:v>36620</c:v>
                </c:pt>
                <c:pt idx="1">
                  <c:v>38750</c:v>
                </c:pt>
                <c:pt idx="2">
                  <c:v>30135</c:v>
                </c:pt>
                <c:pt idx="3">
                  <c:v>33354</c:v>
                </c:pt>
                <c:pt idx="4">
                  <c:v>43909</c:v>
                </c:pt>
                <c:pt idx="5">
                  <c:v>43444</c:v>
                </c:pt>
                <c:pt idx="6">
                  <c:v>41835</c:v>
                </c:pt>
                <c:pt idx="7">
                  <c:v>50201</c:v>
                </c:pt>
                <c:pt idx="8">
                  <c:v>51196</c:v>
                </c:pt>
                <c:pt idx="9">
                  <c:v>54337</c:v>
                </c:pt>
                <c:pt idx="10">
                  <c:v>60576</c:v>
                </c:pt>
                <c:pt idx="11">
                  <c:v>46081</c:v>
                </c:pt>
              </c:numCache>
            </c:numRef>
          </c:val>
          <c:extLst>
            <c:ext xmlns:c16="http://schemas.microsoft.com/office/drawing/2014/chart" uri="{C3380CC4-5D6E-409C-BE32-E72D297353CC}">
              <c16:uniqueId val="{00000002-665A-594A-AD1C-C73CB8FABC55}"/>
            </c:ext>
          </c:extLst>
        </c:ser>
        <c:ser>
          <c:idx val="2"/>
          <c:order val="1"/>
          <c:tx>
            <c:strRef>
              <c:f>'Earthdata WebMetrics'!$B$12</c:f>
              <c:strCache>
                <c:ptCount val="1"/>
                <c:pt idx="0">
                  <c:v># Sessions </c:v>
                </c:pt>
              </c:strCache>
            </c:strRef>
          </c:tx>
          <c:spPr>
            <a:ln w="25400">
              <a:noFill/>
            </a:ln>
          </c:spPr>
          <c:cat>
            <c:numRef>
              <c:f>'Earthdata WebMetrics'!$A$13:$A$24</c:f>
              <c:numCache>
                <c:formatCode>mmm\-yy</c:formatCode>
                <c:ptCount val="12"/>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numCache>
            </c:numRef>
          </c:cat>
          <c:val>
            <c:numRef>
              <c:f>'Earthdata WebMetrics'!$B$13:$B$24</c:f>
              <c:numCache>
                <c:formatCode>#,##0</c:formatCode>
                <c:ptCount val="12"/>
                <c:pt idx="0">
                  <c:v>27052</c:v>
                </c:pt>
                <c:pt idx="1">
                  <c:v>27982</c:v>
                </c:pt>
                <c:pt idx="2">
                  <c:v>21868</c:v>
                </c:pt>
                <c:pt idx="3">
                  <c:v>25168</c:v>
                </c:pt>
                <c:pt idx="4">
                  <c:v>31871</c:v>
                </c:pt>
                <c:pt idx="5">
                  <c:v>32638</c:v>
                </c:pt>
                <c:pt idx="6">
                  <c:v>31547</c:v>
                </c:pt>
                <c:pt idx="7">
                  <c:v>35974</c:v>
                </c:pt>
                <c:pt idx="8">
                  <c:v>35156</c:v>
                </c:pt>
                <c:pt idx="9">
                  <c:v>38401</c:v>
                </c:pt>
                <c:pt idx="10">
                  <c:v>40814</c:v>
                </c:pt>
                <c:pt idx="11">
                  <c:v>35784</c:v>
                </c:pt>
              </c:numCache>
            </c:numRef>
          </c:val>
          <c:extLst>
            <c:ext xmlns:c16="http://schemas.microsoft.com/office/drawing/2014/chart" uri="{C3380CC4-5D6E-409C-BE32-E72D297353CC}">
              <c16:uniqueId val="{00000000-665A-594A-AD1C-C73CB8FABC55}"/>
            </c:ext>
          </c:extLst>
        </c:ser>
        <c:ser>
          <c:idx val="0"/>
          <c:order val="2"/>
          <c:tx>
            <c:strRef>
              <c:f>'Earthdata WebMetrics'!$C$12</c:f>
              <c:strCache>
                <c:ptCount val="1"/>
                <c:pt idx="0">
                  <c:v># Views</c:v>
                </c:pt>
              </c:strCache>
            </c:strRef>
          </c:tx>
          <c:spPr>
            <a:ln w="25400">
              <a:noFill/>
            </a:ln>
          </c:spPr>
          <c:cat>
            <c:numRef>
              <c:f>'Earthdata WebMetrics'!$A$13:$A$24</c:f>
              <c:numCache>
                <c:formatCode>mmm\-yy</c:formatCode>
                <c:ptCount val="12"/>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numCache>
            </c:numRef>
          </c:cat>
          <c:val>
            <c:numRef>
              <c:f>'Earthdata WebMetrics'!$C$13:$C$24</c:f>
              <c:numCache>
                <c:formatCode>#,##0</c:formatCode>
                <c:ptCount val="12"/>
                <c:pt idx="0">
                  <c:v>120794</c:v>
                </c:pt>
                <c:pt idx="1">
                  <c:v>122889</c:v>
                </c:pt>
                <c:pt idx="2">
                  <c:v>93443</c:v>
                </c:pt>
                <c:pt idx="3">
                  <c:v>105652</c:v>
                </c:pt>
                <c:pt idx="4">
                  <c:v>135159</c:v>
                </c:pt>
                <c:pt idx="5">
                  <c:v>142641</c:v>
                </c:pt>
                <c:pt idx="6">
                  <c:v>133348</c:v>
                </c:pt>
                <c:pt idx="7">
                  <c:v>149312</c:v>
                </c:pt>
                <c:pt idx="8">
                  <c:v>142802</c:v>
                </c:pt>
                <c:pt idx="9">
                  <c:v>143970</c:v>
                </c:pt>
                <c:pt idx="10">
                  <c:v>159096</c:v>
                </c:pt>
                <c:pt idx="11">
                  <c:v>148213</c:v>
                </c:pt>
              </c:numCache>
            </c:numRef>
          </c:val>
          <c:extLst>
            <c:ext xmlns:c16="http://schemas.microsoft.com/office/drawing/2014/chart" uri="{C3380CC4-5D6E-409C-BE32-E72D297353CC}">
              <c16:uniqueId val="{00000001-665A-594A-AD1C-C73CB8FABC55}"/>
            </c:ext>
          </c:extLst>
        </c:ser>
        <c:dLbls>
          <c:showLegendKey val="0"/>
          <c:showVal val="0"/>
          <c:showCatName val="0"/>
          <c:showSerName val="0"/>
          <c:showPercent val="0"/>
          <c:showBubbleSize val="0"/>
        </c:dLbls>
        <c:gapDepth val="6"/>
        <c:axId val="-448750240"/>
        <c:axId val="-448759488"/>
        <c:axId val="-423617552"/>
      </c:area3DChart>
      <c:dateAx>
        <c:axId val="-448750240"/>
        <c:scaling>
          <c:orientation val="minMax"/>
        </c:scaling>
        <c:delete val="0"/>
        <c:axPos val="b"/>
        <c:numFmt formatCode="mmm\-yy" sourceLinked="1"/>
        <c:majorTickMark val="out"/>
        <c:minorTickMark val="none"/>
        <c:tickLblPos val="nextTo"/>
        <c:crossAx val="-448759488"/>
        <c:crosses val="autoZero"/>
        <c:auto val="1"/>
        <c:lblOffset val="100"/>
        <c:baseTimeUnit val="months"/>
      </c:dateAx>
      <c:valAx>
        <c:axId val="-448759488"/>
        <c:scaling>
          <c:orientation val="minMax"/>
        </c:scaling>
        <c:delete val="0"/>
        <c:axPos val="l"/>
        <c:majorGridlines/>
        <c:numFmt formatCode="#,##0" sourceLinked="1"/>
        <c:majorTickMark val="out"/>
        <c:minorTickMark val="none"/>
        <c:tickLblPos val="nextTo"/>
        <c:crossAx val="-448750240"/>
        <c:crosses val="autoZero"/>
        <c:crossBetween val="midCat"/>
      </c:valAx>
      <c:serAx>
        <c:axId val="-423617552"/>
        <c:scaling>
          <c:orientation val="minMax"/>
        </c:scaling>
        <c:delete val="1"/>
        <c:axPos val="b"/>
        <c:majorTickMark val="out"/>
        <c:minorTickMark val="none"/>
        <c:tickLblPos val="none"/>
        <c:crossAx val="-448759488"/>
        <c:crosses val="autoZero"/>
      </c:serAx>
    </c:plotArea>
    <c:legend>
      <c:legendPos val="t"/>
      <c:overlay val="0"/>
    </c:legend>
    <c:plotVisOnly val="1"/>
    <c:dispBlanksAs val="zero"/>
    <c:showDLblsOverMax val="0"/>
  </c:chart>
  <c:spPr>
    <a:ln>
      <a:solidFill>
        <a:schemeClr val="tx1"/>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FY2023</a:t>
            </a:r>
            <a:r>
              <a:rPr lang="en-US" baseline="0"/>
              <a:t> </a:t>
            </a:r>
            <a:r>
              <a:rPr lang="en-US"/>
              <a:t>Repeat Web Visitors for Earthdata Website</a:t>
            </a:r>
          </a:p>
        </c:rich>
      </c:tx>
      <c:overlay val="0"/>
    </c:title>
    <c:autoTitleDeleted val="0"/>
    <c:plotArea>
      <c:layout/>
      <c:barChart>
        <c:barDir val="col"/>
        <c:grouping val="stacked"/>
        <c:varyColors val="0"/>
        <c:ser>
          <c:idx val="0"/>
          <c:order val="0"/>
          <c:tx>
            <c:v>Earthdata</c:v>
          </c:tx>
          <c:invertIfNegative val="0"/>
          <c:cat>
            <c:strRef>
              <c:f>'Earthdata WebMetrics'!$C$29:$M$29</c:f>
              <c:strCache>
                <c:ptCount val="11"/>
                <c:pt idx="0">
                  <c:v>2</c:v>
                </c:pt>
                <c:pt idx="1">
                  <c:v>3 - 4</c:v>
                </c:pt>
                <c:pt idx="2">
                  <c:v>5 - 6</c:v>
                </c:pt>
                <c:pt idx="3">
                  <c:v>7 - 9</c:v>
                </c:pt>
                <c:pt idx="4">
                  <c:v>10 - 14</c:v>
                </c:pt>
                <c:pt idx="5">
                  <c:v>15 - 19</c:v>
                </c:pt>
                <c:pt idx="6">
                  <c:v>20 - 29</c:v>
                </c:pt>
                <c:pt idx="7">
                  <c:v>30 - 39</c:v>
                </c:pt>
                <c:pt idx="8">
                  <c:v>40 - 49</c:v>
                </c:pt>
                <c:pt idx="9">
                  <c:v>50 - 59</c:v>
                </c:pt>
                <c:pt idx="10">
                  <c:v>&gt;60</c:v>
                </c:pt>
              </c:strCache>
            </c:strRef>
          </c:cat>
          <c:val>
            <c:numRef>
              <c:f>'Earthdata WebMetrics'!$C$30:$M$30</c:f>
              <c:numCache>
                <c:formatCode>#,##0</c:formatCode>
                <c:ptCount val="11"/>
                <c:pt idx="0">
                  <c:v>89943</c:v>
                </c:pt>
                <c:pt idx="1">
                  <c:v>72855</c:v>
                </c:pt>
                <c:pt idx="2">
                  <c:v>34016</c:v>
                </c:pt>
                <c:pt idx="3">
                  <c:v>27567</c:v>
                </c:pt>
                <c:pt idx="4">
                  <c:v>24240</c:v>
                </c:pt>
                <c:pt idx="5">
                  <c:v>13266</c:v>
                </c:pt>
                <c:pt idx="6">
                  <c:v>14777</c:v>
                </c:pt>
                <c:pt idx="7">
                  <c:v>7982</c:v>
                </c:pt>
                <c:pt idx="8">
                  <c:v>5341</c:v>
                </c:pt>
                <c:pt idx="9">
                  <c:v>3759</c:v>
                </c:pt>
                <c:pt idx="10">
                  <c:v>26553</c:v>
                </c:pt>
              </c:numCache>
            </c:numRef>
          </c:val>
          <c:extLst>
            <c:ext xmlns:c16="http://schemas.microsoft.com/office/drawing/2014/chart" uri="{C3380CC4-5D6E-409C-BE32-E72D297353CC}">
              <c16:uniqueId val="{00000000-3529-9A43-A548-06733C89C24E}"/>
            </c:ext>
          </c:extLst>
        </c:ser>
        <c:dLbls>
          <c:showLegendKey val="0"/>
          <c:showVal val="0"/>
          <c:showCatName val="0"/>
          <c:showSerName val="0"/>
          <c:showPercent val="0"/>
          <c:showBubbleSize val="0"/>
        </c:dLbls>
        <c:gapWidth val="150"/>
        <c:overlap val="100"/>
        <c:axId val="-448754592"/>
        <c:axId val="-448752416"/>
      </c:barChart>
      <c:catAx>
        <c:axId val="-448754592"/>
        <c:scaling>
          <c:orientation val="minMax"/>
        </c:scaling>
        <c:delete val="0"/>
        <c:axPos val="b"/>
        <c:numFmt formatCode="General" sourceLinked="0"/>
        <c:majorTickMark val="out"/>
        <c:minorTickMark val="none"/>
        <c:tickLblPos val="nextTo"/>
        <c:crossAx val="-448752416"/>
        <c:crosses val="autoZero"/>
        <c:auto val="1"/>
        <c:lblAlgn val="ctr"/>
        <c:lblOffset val="100"/>
        <c:noMultiLvlLbl val="0"/>
      </c:catAx>
      <c:valAx>
        <c:axId val="-448752416"/>
        <c:scaling>
          <c:orientation val="minMax"/>
        </c:scaling>
        <c:delete val="0"/>
        <c:axPos val="l"/>
        <c:majorGridlines/>
        <c:numFmt formatCode="#,##0" sourceLinked="1"/>
        <c:majorTickMark val="out"/>
        <c:minorTickMark val="none"/>
        <c:tickLblPos val="nextTo"/>
        <c:crossAx val="-448754592"/>
        <c:crosses val="autoZero"/>
        <c:crossBetween val="between"/>
      </c:valAx>
      <c:spPr>
        <a:ln w="12700">
          <a:solidFill>
            <a:schemeClr val="tx1"/>
          </a:solidFill>
        </a:ln>
      </c:spPr>
    </c:plotArea>
    <c:plotVisOnly val="1"/>
    <c:dispBlanksAs val="gap"/>
    <c:showDLblsOverMax val="0"/>
  </c:chart>
  <c:printSettings>
    <c:headerFooter/>
    <c:pageMargins b="0.75000000000000688" l="0.70000000000000062" r="0.70000000000000062" t="0.75000000000000688"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FY2023</a:t>
            </a:r>
            <a:r>
              <a:rPr lang="en-US" baseline="0"/>
              <a:t> </a:t>
            </a:r>
            <a:r>
              <a:rPr lang="en-US"/>
              <a:t>Repeat Web Visitors for LANCE</a:t>
            </a:r>
          </a:p>
        </c:rich>
      </c:tx>
      <c:overlay val="0"/>
    </c:title>
    <c:autoTitleDeleted val="0"/>
    <c:plotArea>
      <c:layout/>
      <c:barChart>
        <c:barDir val="col"/>
        <c:grouping val="stacked"/>
        <c:varyColors val="0"/>
        <c:ser>
          <c:idx val="0"/>
          <c:order val="0"/>
          <c:tx>
            <c:v>LANCE</c:v>
          </c:tx>
          <c:invertIfNegative val="0"/>
          <c:cat>
            <c:strRef>
              <c:f>LANCE_WebMetrics!$C$28:$M$28</c:f>
              <c:strCache>
                <c:ptCount val="11"/>
                <c:pt idx="0">
                  <c:v>2</c:v>
                </c:pt>
                <c:pt idx="1">
                  <c:v>3 - 4</c:v>
                </c:pt>
                <c:pt idx="2">
                  <c:v>5 - 6</c:v>
                </c:pt>
                <c:pt idx="3">
                  <c:v>7 - 9</c:v>
                </c:pt>
                <c:pt idx="4">
                  <c:v>10 - 14</c:v>
                </c:pt>
                <c:pt idx="5">
                  <c:v>15 - 19</c:v>
                </c:pt>
                <c:pt idx="6">
                  <c:v>20 - 29</c:v>
                </c:pt>
                <c:pt idx="7">
                  <c:v>30 - 39</c:v>
                </c:pt>
                <c:pt idx="8">
                  <c:v>40 - 49</c:v>
                </c:pt>
                <c:pt idx="9">
                  <c:v>50 - 59</c:v>
                </c:pt>
                <c:pt idx="10">
                  <c:v>&gt;60</c:v>
                </c:pt>
              </c:strCache>
            </c:strRef>
          </c:cat>
          <c:val>
            <c:numRef>
              <c:f>LANCE_WebMetrics!$C$29:$M$29</c:f>
              <c:numCache>
                <c:formatCode>_(* #,##0_);_(* \(#,##0\);_(* "-"??_);_(@_)</c:formatCode>
                <c:ptCount val="11"/>
                <c:pt idx="0">
                  <c:v>292560</c:v>
                </c:pt>
                <c:pt idx="1">
                  <c:v>280042</c:v>
                </c:pt>
                <c:pt idx="2">
                  <c:v>157679</c:v>
                </c:pt>
                <c:pt idx="3">
                  <c:v>151275</c:v>
                </c:pt>
                <c:pt idx="4">
                  <c:v>150324</c:v>
                </c:pt>
                <c:pt idx="5">
                  <c:v>91307</c:v>
                </c:pt>
                <c:pt idx="6">
                  <c:v>106278</c:v>
                </c:pt>
                <c:pt idx="7">
                  <c:v>60562</c:v>
                </c:pt>
                <c:pt idx="8">
                  <c:v>39573</c:v>
                </c:pt>
                <c:pt idx="9">
                  <c:v>28088</c:v>
                </c:pt>
                <c:pt idx="10">
                  <c:v>169954</c:v>
                </c:pt>
              </c:numCache>
            </c:numRef>
          </c:val>
          <c:extLst>
            <c:ext xmlns:c16="http://schemas.microsoft.com/office/drawing/2014/chart" uri="{C3380CC4-5D6E-409C-BE32-E72D297353CC}">
              <c16:uniqueId val="{00000000-DA8E-3747-ABDD-FEB56E438E36}"/>
            </c:ext>
          </c:extLst>
        </c:ser>
        <c:dLbls>
          <c:showLegendKey val="0"/>
          <c:showVal val="0"/>
          <c:showCatName val="0"/>
          <c:showSerName val="0"/>
          <c:showPercent val="0"/>
          <c:showBubbleSize val="0"/>
        </c:dLbls>
        <c:gapWidth val="150"/>
        <c:overlap val="100"/>
        <c:axId val="-448749696"/>
        <c:axId val="-448758944"/>
      </c:barChart>
      <c:catAx>
        <c:axId val="-448749696"/>
        <c:scaling>
          <c:orientation val="minMax"/>
        </c:scaling>
        <c:delete val="0"/>
        <c:axPos val="b"/>
        <c:numFmt formatCode="General" sourceLinked="0"/>
        <c:majorTickMark val="out"/>
        <c:minorTickMark val="none"/>
        <c:tickLblPos val="nextTo"/>
        <c:crossAx val="-448758944"/>
        <c:crosses val="autoZero"/>
        <c:auto val="1"/>
        <c:lblAlgn val="ctr"/>
        <c:lblOffset val="100"/>
        <c:noMultiLvlLbl val="0"/>
      </c:catAx>
      <c:valAx>
        <c:axId val="-448758944"/>
        <c:scaling>
          <c:orientation val="minMax"/>
        </c:scaling>
        <c:delete val="0"/>
        <c:axPos val="l"/>
        <c:majorGridlines/>
        <c:numFmt formatCode="_(* #,##0_);_(* \(#,##0\);_(* &quot;-&quot;??_);_(@_)" sourceLinked="1"/>
        <c:majorTickMark val="out"/>
        <c:minorTickMark val="none"/>
        <c:tickLblPos val="nextTo"/>
        <c:crossAx val="-448749696"/>
        <c:crosses val="autoZero"/>
        <c:crossBetween val="between"/>
      </c:valAx>
      <c:spPr>
        <a:ln w="12700">
          <a:solidFill>
            <a:schemeClr val="tx1"/>
          </a:solidFill>
        </a:ln>
      </c:spPr>
    </c:plotArea>
    <c:plotVisOnly val="1"/>
    <c:dispBlanksAs val="gap"/>
    <c:showDLblsOverMax val="0"/>
  </c:chart>
  <c:printSettings>
    <c:headerFooter/>
    <c:pageMargins b="0.75000000000000688" l="0.70000000000000062" r="0.70000000000000062" t="0.75000000000000688"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0"/>
    </c:view3D>
    <c:floor>
      <c:thickness val="0"/>
    </c:floor>
    <c:sideWall>
      <c:thickness val="0"/>
    </c:sideWall>
    <c:backWall>
      <c:thickness val="0"/>
    </c:backWall>
    <c:plotArea>
      <c:layout/>
      <c:area3DChart>
        <c:grouping val="standard"/>
        <c:varyColors val="0"/>
        <c:ser>
          <c:idx val="1"/>
          <c:order val="0"/>
          <c:tx>
            <c:strRef>
              <c:f>LANCE_WebMetrics!$D$9</c:f>
              <c:strCache>
                <c:ptCount val="1"/>
                <c:pt idx="0">
                  <c:v># Unique Visitors</c:v>
                </c:pt>
              </c:strCache>
            </c:strRef>
          </c:tx>
          <c:spPr>
            <a:ln w="25400">
              <a:noFill/>
            </a:ln>
          </c:spPr>
          <c:cat>
            <c:numRef>
              <c:f>LANCE_WebMetrics!$A$10:$A$21</c:f>
              <c:numCache>
                <c:formatCode>mmm\-yy</c:formatCode>
                <c:ptCount val="12"/>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numCache>
            </c:numRef>
          </c:cat>
          <c:val>
            <c:numRef>
              <c:f>LANCE_WebMetrics!$D$10:$D$21</c:f>
              <c:numCache>
                <c:formatCode>#,##0</c:formatCode>
                <c:ptCount val="12"/>
                <c:pt idx="0">
                  <c:v>31363</c:v>
                </c:pt>
                <c:pt idx="1">
                  <c:v>25142</c:v>
                </c:pt>
                <c:pt idx="2">
                  <c:v>23885</c:v>
                </c:pt>
                <c:pt idx="3">
                  <c:v>24018</c:v>
                </c:pt>
                <c:pt idx="4">
                  <c:v>154245</c:v>
                </c:pt>
                <c:pt idx="5">
                  <c:v>38184</c:v>
                </c:pt>
                <c:pt idx="6">
                  <c:v>32654</c:v>
                </c:pt>
                <c:pt idx="7">
                  <c:v>196591</c:v>
                </c:pt>
                <c:pt idx="8">
                  <c:v>307547</c:v>
                </c:pt>
                <c:pt idx="9">
                  <c:v>287130</c:v>
                </c:pt>
                <c:pt idx="10">
                  <c:v>433260</c:v>
                </c:pt>
                <c:pt idx="11">
                  <c:v>75102</c:v>
                </c:pt>
              </c:numCache>
            </c:numRef>
          </c:val>
          <c:extLst>
            <c:ext xmlns:c16="http://schemas.microsoft.com/office/drawing/2014/chart" uri="{C3380CC4-5D6E-409C-BE32-E72D297353CC}">
              <c16:uniqueId val="{00000002-539F-AD4D-B889-FA3AC94F8C3B}"/>
            </c:ext>
          </c:extLst>
        </c:ser>
        <c:ser>
          <c:idx val="2"/>
          <c:order val="1"/>
          <c:tx>
            <c:strRef>
              <c:f>LANCE_WebMetrics!$B$9</c:f>
              <c:strCache>
                <c:ptCount val="1"/>
                <c:pt idx="0">
                  <c:v># Sessions</c:v>
                </c:pt>
              </c:strCache>
            </c:strRef>
          </c:tx>
          <c:spPr>
            <a:solidFill>
              <a:srgbClr val="C00000"/>
            </a:solidFill>
          </c:spPr>
          <c:cat>
            <c:numRef>
              <c:f>LANCE_WebMetrics!$A$10:$A$21</c:f>
              <c:numCache>
                <c:formatCode>mmm\-yy</c:formatCode>
                <c:ptCount val="12"/>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numCache>
            </c:numRef>
          </c:cat>
          <c:val>
            <c:numRef>
              <c:f>LANCE_WebMetrics!$B$10:$B$21</c:f>
              <c:numCache>
                <c:formatCode>#,##0</c:formatCode>
                <c:ptCount val="12"/>
                <c:pt idx="0">
                  <c:v>49403</c:v>
                </c:pt>
                <c:pt idx="1">
                  <c:v>37093</c:v>
                </c:pt>
                <c:pt idx="2">
                  <c:v>36199</c:v>
                </c:pt>
                <c:pt idx="3">
                  <c:v>34947</c:v>
                </c:pt>
                <c:pt idx="4">
                  <c:v>300269</c:v>
                </c:pt>
                <c:pt idx="5">
                  <c:v>56406</c:v>
                </c:pt>
                <c:pt idx="6">
                  <c:v>49835</c:v>
                </c:pt>
                <c:pt idx="7">
                  <c:v>386191</c:v>
                </c:pt>
                <c:pt idx="8">
                  <c:v>457089</c:v>
                </c:pt>
                <c:pt idx="9">
                  <c:v>427908</c:v>
                </c:pt>
                <c:pt idx="10">
                  <c:v>651841</c:v>
                </c:pt>
                <c:pt idx="11">
                  <c:v>122568</c:v>
                </c:pt>
              </c:numCache>
            </c:numRef>
          </c:val>
          <c:extLst>
            <c:ext xmlns:c16="http://schemas.microsoft.com/office/drawing/2014/chart" uri="{C3380CC4-5D6E-409C-BE32-E72D297353CC}">
              <c16:uniqueId val="{00000000-539F-AD4D-B889-FA3AC94F8C3B}"/>
            </c:ext>
          </c:extLst>
        </c:ser>
        <c:ser>
          <c:idx val="0"/>
          <c:order val="2"/>
          <c:tx>
            <c:strRef>
              <c:f>LANCE_WebMetrics!$C$9</c:f>
              <c:strCache>
                <c:ptCount val="1"/>
                <c:pt idx="0">
                  <c:v># Views</c:v>
                </c:pt>
              </c:strCache>
            </c:strRef>
          </c:tx>
          <c:cat>
            <c:numRef>
              <c:f>LANCE_WebMetrics!$A$10:$A$21</c:f>
              <c:numCache>
                <c:formatCode>mmm\-yy</c:formatCode>
                <c:ptCount val="12"/>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numCache>
            </c:numRef>
          </c:cat>
          <c:val>
            <c:numRef>
              <c:f>LANCE_WebMetrics!$C$10:$C$21</c:f>
              <c:numCache>
                <c:formatCode>#,##0</c:formatCode>
                <c:ptCount val="12"/>
                <c:pt idx="0">
                  <c:v>85162</c:v>
                </c:pt>
                <c:pt idx="1">
                  <c:v>69762</c:v>
                </c:pt>
                <c:pt idx="2">
                  <c:v>63092</c:v>
                </c:pt>
                <c:pt idx="3">
                  <c:v>65207</c:v>
                </c:pt>
                <c:pt idx="4">
                  <c:v>418040</c:v>
                </c:pt>
                <c:pt idx="5">
                  <c:v>101466</c:v>
                </c:pt>
                <c:pt idx="6">
                  <c:v>91699</c:v>
                </c:pt>
                <c:pt idx="7">
                  <c:v>554575</c:v>
                </c:pt>
                <c:pt idx="8">
                  <c:v>647973</c:v>
                </c:pt>
                <c:pt idx="9">
                  <c:v>668152</c:v>
                </c:pt>
                <c:pt idx="10">
                  <c:v>989024</c:v>
                </c:pt>
                <c:pt idx="11">
                  <c:v>190612</c:v>
                </c:pt>
              </c:numCache>
            </c:numRef>
          </c:val>
          <c:extLst>
            <c:ext xmlns:c16="http://schemas.microsoft.com/office/drawing/2014/chart" uri="{C3380CC4-5D6E-409C-BE32-E72D297353CC}">
              <c16:uniqueId val="{00000001-539F-AD4D-B889-FA3AC94F8C3B}"/>
            </c:ext>
          </c:extLst>
        </c:ser>
        <c:dLbls>
          <c:showLegendKey val="0"/>
          <c:showVal val="0"/>
          <c:showCatName val="0"/>
          <c:showSerName val="0"/>
          <c:showPercent val="0"/>
          <c:showBubbleSize val="0"/>
        </c:dLbls>
        <c:axId val="-426169664"/>
        <c:axId val="-442277568"/>
        <c:axId val="-423614432"/>
      </c:area3DChart>
      <c:dateAx>
        <c:axId val="-426169664"/>
        <c:scaling>
          <c:orientation val="minMax"/>
        </c:scaling>
        <c:delete val="0"/>
        <c:axPos val="b"/>
        <c:numFmt formatCode="mmm\-yy" sourceLinked="1"/>
        <c:majorTickMark val="out"/>
        <c:minorTickMark val="none"/>
        <c:tickLblPos val="nextTo"/>
        <c:crossAx val="-442277568"/>
        <c:crosses val="autoZero"/>
        <c:auto val="1"/>
        <c:lblOffset val="100"/>
        <c:baseTimeUnit val="months"/>
      </c:dateAx>
      <c:valAx>
        <c:axId val="-442277568"/>
        <c:scaling>
          <c:orientation val="minMax"/>
        </c:scaling>
        <c:delete val="0"/>
        <c:axPos val="l"/>
        <c:majorGridlines/>
        <c:numFmt formatCode="#,##0" sourceLinked="1"/>
        <c:majorTickMark val="out"/>
        <c:minorTickMark val="none"/>
        <c:tickLblPos val="nextTo"/>
        <c:crossAx val="-426169664"/>
        <c:crosses val="autoZero"/>
        <c:crossBetween val="midCat"/>
      </c:valAx>
      <c:serAx>
        <c:axId val="-423614432"/>
        <c:scaling>
          <c:orientation val="minMax"/>
        </c:scaling>
        <c:delete val="1"/>
        <c:axPos val="b"/>
        <c:majorTickMark val="out"/>
        <c:minorTickMark val="none"/>
        <c:tickLblPos val="none"/>
        <c:crossAx val="-442277568"/>
        <c:crosses val="autoZero"/>
      </c:serAx>
    </c:plotArea>
    <c:legend>
      <c:legendPos val="t"/>
      <c:overlay val="0"/>
    </c:legend>
    <c:plotVisOnly val="1"/>
    <c:dispBlanksAs val="zero"/>
    <c:showDLblsOverMax val="0"/>
  </c:chart>
  <c:printSettings>
    <c:headerFooter/>
    <c:pageMargins b="0.75000000000000577" l="0.70000000000000062" r="0.70000000000000062" t="0.75000000000000577"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200" b="0" i="0" u="none" strike="noStrike" baseline="0">
                <a:solidFill>
                  <a:srgbClr val="000000"/>
                </a:solidFill>
                <a:latin typeface="Calibri"/>
                <a:ea typeface="Calibri"/>
                <a:cs typeface="Calibri"/>
              </a:defRPr>
            </a:pPr>
            <a:r>
              <a:rPr lang="en-US"/>
              <a:t>EOSDIS Web Activity Trend Since FY 2007 (Excludes</a:t>
            </a:r>
            <a:r>
              <a:rPr lang="en-US" baseline="0"/>
              <a:t> Earthdata and LANCE)</a:t>
            </a:r>
            <a:endParaRPr lang="en-US"/>
          </a:p>
        </c:rich>
      </c:tx>
      <c:layout>
        <c:manualLayout>
          <c:xMode val="edge"/>
          <c:yMode val="edge"/>
          <c:x val="0.28026969683383007"/>
          <c:y val="3.9473684210526314E-2"/>
        </c:manualLayout>
      </c:layout>
      <c:overlay val="0"/>
      <c:spPr>
        <a:noFill/>
        <a:ln w="25400">
          <a:noFill/>
        </a:ln>
      </c:spPr>
    </c:title>
    <c:autoTitleDeleted val="0"/>
    <c:plotArea>
      <c:layout>
        <c:manualLayout>
          <c:layoutTarget val="inner"/>
          <c:xMode val="edge"/>
          <c:yMode val="edge"/>
          <c:x val="0.1444265456997908"/>
          <c:y val="0.11699199795147558"/>
          <c:w val="0.78368510810125824"/>
          <c:h val="0.78945752512643241"/>
        </c:manualLayout>
      </c:layout>
      <c:barChart>
        <c:barDir val="col"/>
        <c:grouping val="clustered"/>
        <c:varyColors val="0"/>
        <c:ser>
          <c:idx val="2"/>
          <c:order val="0"/>
          <c:tx>
            <c:strRef>
              <c:f>'Web Trends'!$C$245</c:f>
              <c:strCache>
                <c:ptCount val="1"/>
                <c:pt idx="0">
                  <c:v>Sessions (Visits)</c:v>
                </c:pt>
              </c:strCache>
            </c:strRef>
          </c:tx>
          <c:invertIfNegative val="0"/>
          <c:cat>
            <c:strRef>
              <c:f>'Web Trends'!$A$246:$A$262</c:f>
              <c:strCache>
                <c:ptCount val="17"/>
                <c:pt idx="0">
                  <c:v>FY2007</c:v>
                </c:pt>
                <c:pt idx="1">
                  <c:v>FY2008</c:v>
                </c:pt>
                <c:pt idx="2">
                  <c:v>FY2009</c:v>
                </c:pt>
                <c:pt idx="3">
                  <c:v>FY2010</c:v>
                </c:pt>
                <c:pt idx="4">
                  <c:v>FY2011</c:v>
                </c:pt>
                <c:pt idx="5">
                  <c:v>FY2012</c:v>
                </c:pt>
                <c:pt idx="6">
                  <c:v>FY2013</c:v>
                </c:pt>
                <c:pt idx="7">
                  <c:v>FY2014</c:v>
                </c:pt>
                <c:pt idx="8">
                  <c:v>FY2015</c:v>
                </c:pt>
                <c:pt idx="9">
                  <c:v>FY2016</c:v>
                </c:pt>
                <c:pt idx="10">
                  <c:v>FY2017</c:v>
                </c:pt>
                <c:pt idx="11">
                  <c:v>FY2018</c:v>
                </c:pt>
                <c:pt idx="12">
                  <c:v>FY2019</c:v>
                </c:pt>
                <c:pt idx="13">
                  <c:v>FY2020</c:v>
                </c:pt>
                <c:pt idx="14">
                  <c:v>FY2021</c:v>
                </c:pt>
                <c:pt idx="15">
                  <c:v>FY2022</c:v>
                </c:pt>
                <c:pt idx="16">
                  <c:v>FY2023</c:v>
                </c:pt>
              </c:strCache>
            </c:strRef>
          </c:cat>
          <c:val>
            <c:numRef>
              <c:f>'Web Trends'!$C$246:$C$262</c:f>
              <c:numCache>
                <c:formatCode>#,##0</c:formatCode>
                <c:ptCount val="17"/>
                <c:pt idx="0">
                  <c:v>707365</c:v>
                </c:pt>
                <c:pt idx="1">
                  <c:v>827714</c:v>
                </c:pt>
                <c:pt idx="2">
                  <c:v>1079317</c:v>
                </c:pt>
                <c:pt idx="3">
                  <c:v>1108858</c:v>
                </c:pt>
                <c:pt idx="4">
                  <c:v>1318598</c:v>
                </c:pt>
                <c:pt idx="5">
                  <c:v>1973920</c:v>
                </c:pt>
                <c:pt idx="6">
                  <c:v>1929798</c:v>
                </c:pt>
                <c:pt idx="7">
                  <c:v>1688096</c:v>
                </c:pt>
                <c:pt idx="8">
                  <c:v>1803274</c:v>
                </c:pt>
                <c:pt idx="9">
                  <c:v>1880224</c:v>
                </c:pt>
                <c:pt idx="10">
                  <c:v>1930390</c:v>
                </c:pt>
                <c:pt idx="11">
                  <c:v>1845372</c:v>
                </c:pt>
                <c:pt idx="12">
                  <c:v>2030123</c:v>
                </c:pt>
                <c:pt idx="13">
                  <c:v>1936823</c:v>
                </c:pt>
                <c:pt idx="14">
                  <c:v>2380213</c:v>
                </c:pt>
                <c:pt idx="15">
                  <c:v>2278930</c:v>
                </c:pt>
                <c:pt idx="16">
                  <c:v>2230982</c:v>
                </c:pt>
              </c:numCache>
            </c:numRef>
          </c:val>
          <c:extLst>
            <c:ext xmlns:c16="http://schemas.microsoft.com/office/drawing/2014/chart" uri="{C3380CC4-5D6E-409C-BE32-E72D297353CC}">
              <c16:uniqueId val="{00000000-C01A-2D4E-91FA-AA23E8A855E6}"/>
            </c:ext>
          </c:extLst>
        </c:ser>
        <c:ser>
          <c:idx val="3"/>
          <c:order val="1"/>
          <c:tx>
            <c:strRef>
              <c:f>'Web Trends'!$D$245</c:f>
              <c:strCache>
                <c:ptCount val="1"/>
                <c:pt idx="0">
                  <c:v>Visitors</c:v>
                </c:pt>
              </c:strCache>
            </c:strRef>
          </c:tx>
          <c:invertIfNegative val="0"/>
          <c:cat>
            <c:strRef>
              <c:f>'Web Trends'!$A$246:$A$262</c:f>
              <c:strCache>
                <c:ptCount val="17"/>
                <c:pt idx="0">
                  <c:v>FY2007</c:v>
                </c:pt>
                <c:pt idx="1">
                  <c:v>FY2008</c:v>
                </c:pt>
                <c:pt idx="2">
                  <c:v>FY2009</c:v>
                </c:pt>
                <c:pt idx="3">
                  <c:v>FY2010</c:v>
                </c:pt>
                <c:pt idx="4">
                  <c:v>FY2011</c:v>
                </c:pt>
                <c:pt idx="5">
                  <c:v>FY2012</c:v>
                </c:pt>
                <c:pt idx="6">
                  <c:v>FY2013</c:v>
                </c:pt>
                <c:pt idx="7">
                  <c:v>FY2014</c:v>
                </c:pt>
                <c:pt idx="8">
                  <c:v>FY2015</c:v>
                </c:pt>
                <c:pt idx="9">
                  <c:v>FY2016</c:v>
                </c:pt>
                <c:pt idx="10">
                  <c:v>FY2017</c:v>
                </c:pt>
                <c:pt idx="11">
                  <c:v>FY2018</c:v>
                </c:pt>
                <c:pt idx="12">
                  <c:v>FY2019</c:v>
                </c:pt>
                <c:pt idx="13">
                  <c:v>FY2020</c:v>
                </c:pt>
                <c:pt idx="14">
                  <c:v>FY2021</c:v>
                </c:pt>
                <c:pt idx="15">
                  <c:v>FY2022</c:v>
                </c:pt>
                <c:pt idx="16">
                  <c:v>FY2023</c:v>
                </c:pt>
              </c:strCache>
            </c:strRef>
          </c:cat>
          <c:val>
            <c:numRef>
              <c:f>'Web Trends'!$D$246:$D$262</c:f>
              <c:numCache>
                <c:formatCode>#,##0</c:formatCode>
                <c:ptCount val="17"/>
                <c:pt idx="0">
                  <c:v>443079</c:v>
                </c:pt>
                <c:pt idx="1">
                  <c:v>523416</c:v>
                </c:pt>
                <c:pt idx="2">
                  <c:v>702058</c:v>
                </c:pt>
                <c:pt idx="3">
                  <c:v>718944</c:v>
                </c:pt>
                <c:pt idx="4">
                  <c:v>855976</c:v>
                </c:pt>
                <c:pt idx="5">
                  <c:v>1248743</c:v>
                </c:pt>
                <c:pt idx="6">
                  <c:v>1183040</c:v>
                </c:pt>
                <c:pt idx="7">
                  <c:v>1080386</c:v>
                </c:pt>
                <c:pt idx="8">
                  <c:v>1161968</c:v>
                </c:pt>
                <c:pt idx="9">
                  <c:v>1239024</c:v>
                </c:pt>
                <c:pt idx="10">
                  <c:v>1279455</c:v>
                </c:pt>
                <c:pt idx="11">
                  <c:v>1262735</c:v>
                </c:pt>
                <c:pt idx="12">
                  <c:v>1117564</c:v>
                </c:pt>
                <c:pt idx="13">
                  <c:v>1227210</c:v>
                </c:pt>
                <c:pt idx="14">
                  <c:v>1429106</c:v>
                </c:pt>
                <c:pt idx="15">
                  <c:v>1359909</c:v>
                </c:pt>
                <c:pt idx="16">
                  <c:v>1352517</c:v>
                </c:pt>
              </c:numCache>
            </c:numRef>
          </c:val>
          <c:extLst>
            <c:ext xmlns:c16="http://schemas.microsoft.com/office/drawing/2014/chart" uri="{C3380CC4-5D6E-409C-BE32-E72D297353CC}">
              <c16:uniqueId val="{00000001-C01A-2D4E-91FA-AA23E8A855E6}"/>
            </c:ext>
          </c:extLst>
        </c:ser>
        <c:ser>
          <c:idx val="1"/>
          <c:order val="2"/>
          <c:tx>
            <c:strRef>
              <c:f>'Web Trends'!$E$245</c:f>
              <c:strCache>
                <c:ptCount val="1"/>
                <c:pt idx="0">
                  <c:v>Repeat Visitors</c:v>
                </c:pt>
              </c:strCache>
            </c:strRef>
          </c:tx>
          <c:invertIfNegative val="0"/>
          <c:cat>
            <c:strRef>
              <c:f>'Web Trends'!$A$246:$A$262</c:f>
              <c:strCache>
                <c:ptCount val="17"/>
                <c:pt idx="0">
                  <c:v>FY2007</c:v>
                </c:pt>
                <c:pt idx="1">
                  <c:v>FY2008</c:v>
                </c:pt>
                <c:pt idx="2">
                  <c:v>FY2009</c:v>
                </c:pt>
                <c:pt idx="3">
                  <c:v>FY2010</c:v>
                </c:pt>
                <c:pt idx="4">
                  <c:v>FY2011</c:v>
                </c:pt>
                <c:pt idx="5">
                  <c:v>FY2012</c:v>
                </c:pt>
                <c:pt idx="6">
                  <c:v>FY2013</c:v>
                </c:pt>
                <c:pt idx="7">
                  <c:v>FY2014</c:v>
                </c:pt>
                <c:pt idx="8">
                  <c:v>FY2015</c:v>
                </c:pt>
                <c:pt idx="9">
                  <c:v>FY2016</c:v>
                </c:pt>
                <c:pt idx="10">
                  <c:v>FY2017</c:v>
                </c:pt>
                <c:pt idx="11">
                  <c:v>FY2018</c:v>
                </c:pt>
                <c:pt idx="12">
                  <c:v>FY2019</c:v>
                </c:pt>
                <c:pt idx="13">
                  <c:v>FY2020</c:v>
                </c:pt>
                <c:pt idx="14">
                  <c:v>FY2021</c:v>
                </c:pt>
                <c:pt idx="15">
                  <c:v>FY2022</c:v>
                </c:pt>
                <c:pt idx="16">
                  <c:v>FY2023</c:v>
                </c:pt>
              </c:strCache>
            </c:strRef>
          </c:cat>
          <c:val>
            <c:numRef>
              <c:f>'Web Trends'!$E$246:$E$262</c:f>
              <c:numCache>
                <c:formatCode>#,##0</c:formatCode>
                <c:ptCount val="17"/>
                <c:pt idx="0">
                  <c:v>77731</c:v>
                </c:pt>
                <c:pt idx="1">
                  <c:v>91801</c:v>
                </c:pt>
                <c:pt idx="2">
                  <c:v>116886</c:v>
                </c:pt>
                <c:pt idx="3">
                  <c:v>205378</c:v>
                </c:pt>
                <c:pt idx="4">
                  <c:v>150076</c:v>
                </c:pt>
                <c:pt idx="5">
                  <c:v>339566</c:v>
                </c:pt>
                <c:pt idx="6">
                  <c:v>226968</c:v>
                </c:pt>
                <c:pt idx="7">
                  <c:v>308670</c:v>
                </c:pt>
                <c:pt idx="8">
                  <c:v>332088</c:v>
                </c:pt>
                <c:pt idx="9">
                  <c:v>352623</c:v>
                </c:pt>
                <c:pt idx="10">
                  <c:v>367553</c:v>
                </c:pt>
                <c:pt idx="11">
                  <c:v>355888</c:v>
                </c:pt>
                <c:pt idx="12">
                  <c:v>381390</c:v>
                </c:pt>
                <c:pt idx="13">
                  <c:v>520478</c:v>
                </c:pt>
                <c:pt idx="14">
                  <c:v>642429</c:v>
                </c:pt>
                <c:pt idx="15">
                  <c:v>623710</c:v>
                </c:pt>
                <c:pt idx="16">
                  <c:v>589954</c:v>
                </c:pt>
              </c:numCache>
            </c:numRef>
          </c:val>
          <c:extLst>
            <c:ext xmlns:c16="http://schemas.microsoft.com/office/drawing/2014/chart" uri="{C3380CC4-5D6E-409C-BE32-E72D297353CC}">
              <c16:uniqueId val="{00000002-C01A-2D4E-91FA-AA23E8A855E6}"/>
            </c:ext>
          </c:extLst>
        </c:ser>
        <c:dLbls>
          <c:showLegendKey val="0"/>
          <c:showVal val="0"/>
          <c:showCatName val="0"/>
          <c:showSerName val="0"/>
          <c:showPercent val="0"/>
          <c:showBubbleSize val="0"/>
        </c:dLbls>
        <c:gapWidth val="150"/>
        <c:axId val="-442278112"/>
        <c:axId val="-442276480"/>
        <c:extLst/>
      </c:barChart>
      <c:catAx>
        <c:axId val="-442278112"/>
        <c:scaling>
          <c:orientation val="minMax"/>
        </c:scaling>
        <c:delete val="0"/>
        <c:axPos val="b"/>
        <c:numFmt formatCode="General" sourceLinked="1"/>
        <c:majorTickMark val="none"/>
        <c:minorTickMark val="none"/>
        <c:tickLblPos val="nextTo"/>
        <c:spPr>
          <a:ln w="3175">
            <a:solidFill>
              <a:srgbClr val="808080"/>
            </a:solidFill>
            <a:prstDash val="solid"/>
          </a:ln>
        </c:spPr>
        <c:txPr>
          <a:bodyPr rot="480000" vert="horz"/>
          <a:lstStyle/>
          <a:p>
            <a:pPr>
              <a:defRPr sz="1200" b="0" i="0" u="none" strike="noStrike" baseline="0">
                <a:solidFill>
                  <a:srgbClr val="000000"/>
                </a:solidFill>
                <a:latin typeface="Calibri"/>
                <a:ea typeface="Calibri"/>
                <a:cs typeface="Calibri"/>
              </a:defRPr>
            </a:pPr>
            <a:endParaRPr lang="en-US"/>
          </a:p>
        </c:txPr>
        <c:crossAx val="-442276480"/>
        <c:crosses val="autoZero"/>
        <c:auto val="0"/>
        <c:lblAlgn val="ctr"/>
        <c:lblOffset val="100"/>
        <c:tickLblSkip val="1"/>
        <c:tickMarkSkip val="1"/>
        <c:noMultiLvlLbl val="0"/>
      </c:catAx>
      <c:valAx>
        <c:axId val="-442276480"/>
        <c:scaling>
          <c:orientation val="minMax"/>
        </c:scaling>
        <c:delete val="0"/>
        <c:axPos val="l"/>
        <c:majorGridlines>
          <c:spPr>
            <a:ln w="3175">
              <a:solidFill>
                <a:schemeClr val="tx1"/>
              </a:solidFill>
              <a:prstDash val="solid"/>
            </a:ln>
          </c:spPr>
        </c:majorGridlines>
        <c:numFmt formatCode="#,##0" sourceLinked="0"/>
        <c:majorTickMark val="none"/>
        <c:minorTickMark val="none"/>
        <c:tickLblPos val="nextTo"/>
        <c:spPr>
          <a:ln w="3175">
            <a:solidFill>
              <a:srgbClr val="808080"/>
            </a:solidFill>
            <a:prstDash val="solid"/>
          </a:ln>
        </c:spPr>
        <c:txPr>
          <a:bodyPr rot="0" vert="horz"/>
          <a:lstStyle/>
          <a:p>
            <a:pPr>
              <a:defRPr sz="1200" b="0" i="0" u="none" strike="noStrike" baseline="0">
                <a:solidFill>
                  <a:srgbClr val="000000"/>
                </a:solidFill>
                <a:latin typeface="Calibri"/>
                <a:ea typeface="Calibri"/>
                <a:cs typeface="Calibri"/>
              </a:defRPr>
            </a:pPr>
            <a:endParaRPr lang="en-US"/>
          </a:p>
        </c:txPr>
        <c:crossAx val="-442278112"/>
        <c:crosses val="autoZero"/>
        <c:crossBetween val="between"/>
      </c:valAx>
      <c:spPr>
        <a:solidFill>
          <a:srgbClr val="FFFFFF"/>
        </a:solidFill>
        <a:ln w="15875">
          <a:solidFill>
            <a:schemeClr val="tx1"/>
          </a:solidFill>
        </a:ln>
      </c:spPr>
    </c:plotArea>
    <c:legend>
      <c:legendPos val="r"/>
      <c:layout>
        <c:manualLayout>
          <c:xMode val="edge"/>
          <c:yMode val="edge"/>
          <c:x val="0.18214253338814579"/>
          <c:y val="0.12767696030183728"/>
          <c:w val="0.15972247778587617"/>
          <c:h val="0.1224786745406824"/>
        </c:manualLayout>
      </c:layout>
      <c:overlay val="0"/>
      <c:spPr>
        <a:noFill/>
        <a:ln w="25400">
          <a:solidFill>
            <a:schemeClr val="accent1"/>
          </a:solidFill>
        </a:ln>
      </c:spPr>
      <c:txPr>
        <a:bodyPr/>
        <a:lstStyle/>
        <a:p>
          <a:pPr>
            <a:defRPr sz="101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3175">
      <a:solidFill>
        <a:schemeClr val="tx1"/>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000000000001465" r="0.75000000000001465" t="1" header="0.5" footer="0.5"/>
    <c:pageSetup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chart" Target="../charts/chart6.xml"/><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image" Target="../media/image10.png"/><Relationship Id="rId7" Type="http://schemas.openxmlformats.org/officeDocument/2006/relationships/image" Target="../media/image14.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13.png"/><Relationship Id="rId5" Type="http://schemas.openxmlformats.org/officeDocument/2006/relationships/image" Target="../media/image12.png"/><Relationship Id="rId4" Type="http://schemas.openxmlformats.org/officeDocument/2006/relationships/image" Target="../media/image11.png"/></Relationships>
</file>

<file path=xl/drawings/_rels/drawing8.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127000</xdr:colOff>
      <xdr:row>31</xdr:row>
      <xdr:rowOff>73024</xdr:rowOff>
    </xdr:from>
    <xdr:to>
      <xdr:col>12</xdr:col>
      <xdr:colOff>482600</xdr:colOff>
      <xdr:row>49</xdr:row>
      <xdr:rowOff>50799</xdr:rowOff>
    </xdr:to>
    <xdr:graphicFrame macro="">
      <xdr:nvGraphicFramePr>
        <xdr:cNvPr id="6" name="Chart 2">
          <a:extLst>
            <a:ext uri="{FF2B5EF4-FFF2-40B4-BE49-F238E27FC236}">
              <a16:creationId xmlns:a16="http://schemas.microsoft.com/office/drawing/2014/main" id="{1D9462E3-EF3B-9645-92F7-159F4960C1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34925</xdr:colOff>
      <xdr:row>32</xdr:row>
      <xdr:rowOff>3175</xdr:rowOff>
    </xdr:from>
    <xdr:to>
      <xdr:col>20</xdr:col>
      <xdr:colOff>114300</xdr:colOff>
      <xdr:row>46</xdr:row>
      <xdr:rowOff>101600</xdr:rowOff>
    </xdr:to>
    <xdr:graphicFrame macro="">
      <xdr:nvGraphicFramePr>
        <xdr:cNvPr id="7" name="Chart 6">
          <a:extLst>
            <a:ext uri="{FF2B5EF4-FFF2-40B4-BE49-F238E27FC236}">
              <a16:creationId xmlns:a16="http://schemas.microsoft.com/office/drawing/2014/main" id="{EB70DA32-E055-9545-98E1-DF9A6F328F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304800</xdr:colOff>
      <xdr:row>0</xdr:row>
      <xdr:rowOff>1066800</xdr:rowOff>
    </xdr:from>
    <xdr:to>
      <xdr:col>22</xdr:col>
      <xdr:colOff>622300</xdr:colOff>
      <xdr:row>30</xdr:row>
      <xdr:rowOff>38100</xdr:rowOff>
    </xdr:to>
    <xdr:graphicFrame macro="">
      <xdr:nvGraphicFramePr>
        <xdr:cNvPr id="4" name="Chart 4">
          <a:extLst>
            <a:ext uri="{FF2B5EF4-FFF2-40B4-BE49-F238E27FC236}">
              <a16:creationId xmlns:a16="http://schemas.microsoft.com/office/drawing/2014/main" id="{A76E0DDD-BCF4-6947-B4F0-D1B30DC56B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0</xdr:col>
      <xdr:colOff>76200</xdr:colOff>
      <xdr:row>23</xdr:row>
      <xdr:rowOff>9525</xdr:rowOff>
    </xdr:to>
    <xdr:pic>
      <xdr:nvPicPr>
        <xdr:cNvPr id="2" name="Picture 4" descr="spacer">
          <a:extLst>
            <a:ext uri="{FF2B5EF4-FFF2-40B4-BE49-F238E27FC236}">
              <a16:creationId xmlns:a16="http://schemas.microsoft.com/office/drawing/2014/main" id="{8F7A8C02-09EE-174A-8532-BF9CD36D70F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4267200"/>
          <a:ext cx="76200" cy="9525"/>
        </a:xfrm>
        <a:prstGeom prst="rect">
          <a:avLst/>
        </a:prstGeom>
        <a:noFill/>
        <a:ln w="9525">
          <a:noFill/>
          <a:miter lim="800000"/>
          <a:headEnd/>
          <a:tailEnd/>
        </a:ln>
      </xdr:spPr>
    </xdr:pic>
    <xdr:clientData/>
  </xdr:twoCellAnchor>
  <xdr:twoCellAnchor editAs="oneCell">
    <xdr:from>
      <xdr:col>0</xdr:col>
      <xdr:colOff>0</xdr:colOff>
      <xdr:row>43</xdr:row>
      <xdr:rowOff>0</xdr:rowOff>
    </xdr:from>
    <xdr:to>
      <xdr:col>0</xdr:col>
      <xdr:colOff>180975</xdr:colOff>
      <xdr:row>43</xdr:row>
      <xdr:rowOff>9525</xdr:rowOff>
    </xdr:to>
    <xdr:pic>
      <xdr:nvPicPr>
        <xdr:cNvPr id="3" name="Picture 7" descr="spacer">
          <a:extLst>
            <a:ext uri="{FF2B5EF4-FFF2-40B4-BE49-F238E27FC236}">
              <a16:creationId xmlns:a16="http://schemas.microsoft.com/office/drawing/2014/main" id="{438A634A-43D6-934D-87F5-7416B5846AB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7772400"/>
          <a:ext cx="180975" cy="9525"/>
        </a:xfrm>
        <a:prstGeom prst="rect">
          <a:avLst/>
        </a:prstGeom>
        <a:noFill/>
        <a:ln w="9525">
          <a:noFill/>
          <a:miter lim="800000"/>
          <a:headEnd/>
          <a:tailEnd/>
        </a:ln>
      </xdr:spPr>
    </xdr:pic>
    <xdr:clientData/>
  </xdr:twoCellAnchor>
  <xdr:twoCellAnchor editAs="oneCell">
    <xdr:from>
      <xdr:col>0</xdr:col>
      <xdr:colOff>0</xdr:colOff>
      <xdr:row>43</xdr:row>
      <xdr:rowOff>0</xdr:rowOff>
    </xdr:from>
    <xdr:to>
      <xdr:col>0</xdr:col>
      <xdr:colOff>104775</xdr:colOff>
      <xdr:row>43</xdr:row>
      <xdr:rowOff>9525</xdr:rowOff>
    </xdr:to>
    <xdr:pic>
      <xdr:nvPicPr>
        <xdr:cNvPr id="4" name="Picture 67" descr="spacer">
          <a:extLst>
            <a:ext uri="{FF2B5EF4-FFF2-40B4-BE49-F238E27FC236}">
              <a16:creationId xmlns:a16="http://schemas.microsoft.com/office/drawing/2014/main" id="{AFF3FDB5-0C60-4F45-B1F2-DDB5529FAF4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7772400"/>
          <a:ext cx="104775" cy="9525"/>
        </a:xfrm>
        <a:prstGeom prst="rect">
          <a:avLst/>
        </a:prstGeom>
        <a:noFill/>
        <a:ln w="9525">
          <a:noFill/>
          <a:miter lim="800000"/>
          <a:headEnd/>
          <a:tailEnd/>
        </a:ln>
      </xdr:spPr>
    </xdr:pic>
    <xdr:clientData/>
  </xdr:twoCellAnchor>
  <xdr:twoCellAnchor editAs="oneCell">
    <xdr:from>
      <xdr:col>0</xdr:col>
      <xdr:colOff>0</xdr:colOff>
      <xdr:row>25</xdr:row>
      <xdr:rowOff>0</xdr:rowOff>
    </xdr:from>
    <xdr:to>
      <xdr:col>0</xdr:col>
      <xdr:colOff>76200</xdr:colOff>
      <xdr:row>25</xdr:row>
      <xdr:rowOff>9525</xdr:rowOff>
    </xdr:to>
    <xdr:pic>
      <xdr:nvPicPr>
        <xdr:cNvPr id="5" name="Picture 4" descr="spacer">
          <a:extLst>
            <a:ext uri="{FF2B5EF4-FFF2-40B4-BE49-F238E27FC236}">
              <a16:creationId xmlns:a16="http://schemas.microsoft.com/office/drawing/2014/main" id="{7A420BAE-94B7-DB4D-8D4D-639A1413C13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065000" y="4597400"/>
          <a:ext cx="76200" cy="9525"/>
        </a:xfrm>
        <a:prstGeom prst="rect">
          <a:avLst/>
        </a:prstGeom>
        <a:noFill/>
        <a:ln w="9525">
          <a:noFill/>
          <a:miter lim="800000"/>
          <a:headEnd/>
          <a:tailEnd/>
        </a:ln>
      </xdr:spPr>
    </xdr:pic>
    <xdr:clientData/>
  </xdr:twoCellAnchor>
  <xdr:twoCellAnchor editAs="oneCell">
    <xdr:from>
      <xdr:col>0</xdr:col>
      <xdr:colOff>0</xdr:colOff>
      <xdr:row>45</xdr:row>
      <xdr:rowOff>0</xdr:rowOff>
    </xdr:from>
    <xdr:to>
      <xdr:col>0</xdr:col>
      <xdr:colOff>104775</xdr:colOff>
      <xdr:row>45</xdr:row>
      <xdr:rowOff>9525</xdr:rowOff>
    </xdr:to>
    <xdr:pic>
      <xdr:nvPicPr>
        <xdr:cNvPr id="6" name="Picture 67" descr="spacer">
          <a:extLst>
            <a:ext uri="{FF2B5EF4-FFF2-40B4-BE49-F238E27FC236}">
              <a16:creationId xmlns:a16="http://schemas.microsoft.com/office/drawing/2014/main" id="{6CC0A8E9-2AB1-E743-AD67-35B6D09DBB5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065000" y="9893300"/>
          <a:ext cx="104775" cy="9525"/>
        </a:xfrm>
        <a:prstGeom prst="rect">
          <a:avLst/>
        </a:prstGeom>
        <a:noFill/>
        <a:ln w="9525">
          <a:noFill/>
          <a:miter lim="800000"/>
          <a:headEnd/>
          <a:tailEnd/>
        </a:ln>
      </xdr:spPr>
    </xdr:pic>
    <xdr:clientData/>
  </xdr:twoCellAnchor>
  <xdr:twoCellAnchor editAs="oneCell">
    <xdr:from>
      <xdr:col>0</xdr:col>
      <xdr:colOff>0</xdr:colOff>
      <xdr:row>23</xdr:row>
      <xdr:rowOff>0</xdr:rowOff>
    </xdr:from>
    <xdr:to>
      <xdr:col>0</xdr:col>
      <xdr:colOff>76200</xdr:colOff>
      <xdr:row>23</xdr:row>
      <xdr:rowOff>9525</xdr:rowOff>
    </xdr:to>
    <xdr:pic>
      <xdr:nvPicPr>
        <xdr:cNvPr id="7" name="Picture 4" descr="spacer">
          <a:extLst>
            <a:ext uri="{FF2B5EF4-FFF2-40B4-BE49-F238E27FC236}">
              <a16:creationId xmlns:a16="http://schemas.microsoft.com/office/drawing/2014/main" id="{4F63E403-85F7-C245-9869-7FD30BFE3D3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4267200"/>
          <a:ext cx="76200" cy="9525"/>
        </a:xfrm>
        <a:prstGeom prst="rect">
          <a:avLst/>
        </a:prstGeom>
        <a:noFill/>
        <a:ln w="9525">
          <a:noFill/>
          <a:miter lim="800000"/>
          <a:headEnd/>
          <a:tailEnd/>
        </a:ln>
      </xdr:spPr>
    </xdr:pic>
    <xdr:clientData/>
  </xdr:twoCellAnchor>
  <xdr:twoCellAnchor editAs="oneCell">
    <xdr:from>
      <xdr:col>0</xdr:col>
      <xdr:colOff>0</xdr:colOff>
      <xdr:row>43</xdr:row>
      <xdr:rowOff>0</xdr:rowOff>
    </xdr:from>
    <xdr:to>
      <xdr:col>0</xdr:col>
      <xdr:colOff>180975</xdr:colOff>
      <xdr:row>43</xdr:row>
      <xdr:rowOff>9525</xdr:rowOff>
    </xdr:to>
    <xdr:pic>
      <xdr:nvPicPr>
        <xdr:cNvPr id="8" name="Picture 7" descr="spacer">
          <a:extLst>
            <a:ext uri="{FF2B5EF4-FFF2-40B4-BE49-F238E27FC236}">
              <a16:creationId xmlns:a16="http://schemas.microsoft.com/office/drawing/2014/main" id="{03FF9989-2884-0B4A-8E75-0D895AC9537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7772400"/>
          <a:ext cx="180975" cy="9525"/>
        </a:xfrm>
        <a:prstGeom prst="rect">
          <a:avLst/>
        </a:prstGeom>
        <a:noFill/>
        <a:ln w="9525">
          <a:noFill/>
          <a:miter lim="800000"/>
          <a:headEnd/>
          <a:tailEnd/>
        </a:ln>
      </xdr:spPr>
    </xdr:pic>
    <xdr:clientData/>
  </xdr:twoCellAnchor>
  <xdr:twoCellAnchor editAs="oneCell">
    <xdr:from>
      <xdr:col>0</xdr:col>
      <xdr:colOff>0</xdr:colOff>
      <xdr:row>43</xdr:row>
      <xdr:rowOff>0</xdr:rowOff>
    </xdr:from>
    <xdr:to>
      <xdr:col>0</xdr:col>
      <xdr:colOff>104775</xdr:colOff>
      <xdr:row>43</xdr:row>
      <xdr:rowOff>9525</xdr:rowOff>
    </xdr:to>
    <xdr:pic>
      <xdr:nvPicPr>
        <xdr:cNvPr id="9" name="Picture 67" descr="spacer">
          <a:extLst>
            <a:ext uri="{FF2B5EF4-FFF2-40B4-BE49-F238E27FC236}">
              <a16:creationId xmlns:a16="http://schemas.microsoft.com/office/drawing/2014/main" id="{06568D50-C3BF-7B49-A1FD-B6048F46C44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7772400"/>
          <a:ext cx="104775" cy="9525"/>
        </a:xfrm>
        <a:prstGeom prst="rect">
          <a:avLst/>
        </a:prstGeom>
        <a:noFill/>
        <a:ln w="9525">
          <a:noFill/>
          <a:miter lim="800000"/>
          <a:headEnd/>
          <a:tailEnd/>
        </a:ln>
      </xdr:spPr>
    </xdr:pic>
    <xdr:clientData/>
  </xdr:twoCellAnchor>
  <xdr:twoCellAnchor editAs="oneCell">
    <xdr:from>
      <xdr:col>0</xdr:col>
      <xdr:colOff>0</xdr:colOff>
      <xdr:row>25</xdr:row>
      <xdr:rowOff>0</xdr:rowOff>
    </xdr:from>
    <xdr:to>
      <xdr:col>0</xdr:col>
      <xdr:colOff>76200</xdr:colOff>
      <xdr:row>25</xdr:row>
      <xdr:rowOff>9525</xdr:rowOff>
    </xdr:to>
    <xdr:pic>
      <xdr:nvPicPr>
        <xdr:cNvPr id="10" name="Picture 4" descr="spacer">
          <a:extLst>
            <a:ext uri="{FF2B5EF4-FFF2-40B4-BE49-F238E27FC236}">
              <a16:creationId xmlns:a16="http://schemas.microsoft.com/office/drawing/2014/main" id="{E1B536E8-EEB1-3B43-9AA4-FDCA2BC1B39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065000" y="4597400"/>
          <a:ext cx="76200" cy="9525"/>
        </a:xfrm>
        <a:prstGeom prst="rect">
          <a:avLst/>
        </a:prstGeom>
        <a:noFill/>
        <a:ln w="9525">
          <a:noFill/>
          <a:miter lim="800000"/>
          <a:headEnd/>
          <a:tailEnd/>
        </a:ln>
      </xdr:spPr>
    </xdr:pic>
    <xdr:clientData/>
  </xdr:twoCellAnchor>
  <xdr:twoCellAnchor editAs="oneCell">
    <xdr:from>
      <xdr:col>0</xdr:col>
      <xdr:colOff>0</xdr:colOff>
      <xdr:row>45</xdr:row>
      <xdr:rowOff>0</xdr:rowOff>
    </xdr:from>
    <xdr:to>
      <xdr:col>0</xdr:col>
      <xdr:colOff>104775</xdr:colOff>
      <xdr:row>45</xdr:row>
      <xdr:rowOff>9525</xdr:rowOff>
    </xdr:to>
    <xdr:pic>
      <xdr:nvPicPr>
        <xdr:cNvPr id="11" name="Picture 67" descr="spacer">
          <a:extLst>
            <a:ext uri="{FF2B5EF4-FFF2-40B4-BE49-F238E27FC236}">
              <a16:creationId xmlns:a16="http://schemas.microsoft.com/office/drawing/2014/main" id="{5528608B-7D3E-0B48-A85F-2B7A6E4E147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065000" y="9893300"/>
          <a:ext cx="104775" cy="9525"/>
        </a:xfrm>
        <a:prstGeom prst="rect">
          <a:avLst/>
        </a:prstGeom>
        <a:noFill/>
        <a:ln w="9525">
          <a:noFill/>
          <a:miter lim="800000"/>
          <a:headEnd/>
          <a:tailEnd/>
        </a:ln>
      </xdr:spPr>
    </xdr:pic>
    <xdr:clientData/>
  </xdr:twoCellAnchor>
  <xdr:twoCellAnchor editAs="oneCell">
    <xdr:from>
      <xdr:col>0</xdr:col>
      <xdr:colOff>0</xdr:colOff>
      <xdr:row>23</xdr:row>
      <xdr:rowOff>0</xdr:rowOff>
    </xdr:from>
    <xdr:to>
      <xdr:col>0</xdr:col>
      <xdr:colOff>76200</xdr:colOff>
      <xdr:row>23</xdr:row>
      <xdr:rowOff>9525</xdr:rowOff>
    </xdr:to>
    <xdr:pic>
      <xdr:nvPicPr>
        <xdr:cNvPr id="12" name="Picture 4" descr="spacer">
          <a:extLst>
            <a:ext uri="{FF2B5EF4-FFF2-40B4-BE49-F238E27FC236}">
              <a16:creationId xmlns:a16="http://schemas.microsoft.com/office/drawing/2014/main" id="{5B89DC97-AACD-7F4D-A467-E48B11018FD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4267200"/>
          <a:ext cx="76200" cy="9525"/>
        </a:xfrm>
        <a:prstGeom prst="rect">
          <a:avLst/>
        </a:prstGeom>
        <a:noFill/>
        <a:ln w="9525">
          <a:noFill/>
          <a:miter lim="800000"/>
          <a:headEnd/>
          <a:tailEnd/>
        </a:ln>
      </xdr:spPr>
    </xdr:pic>
    <xdr:clientData/>
  </xdr:twoCellAnchor>
  <xdr:twoCellAnchor editAs="oneCell">
    <xdr:from>
      <xdr:col>0</xdr:col>
      <xdr:colOff>0</xdr:colOff>
      <xdr:row>43</xdr:row>
      <xdr:rowOff>0</xdr:rowOff>
    </xdr:from>
    <xdr:to>
      <xdr:col>0</xdr:col>
      <xdr:colOff>180975</xdr:colOff>
      <xdr:row>43</xdr:row>
      <xdr:rowOff>9525</xdr:rowOff>
    </xdr:to>
    <xdr:pic>
      <xdr:nvPicPr>
        <xdr:cNvPr id="13" name="Picture 7" descr="spacer">
          <a:extLst>
            <a:ext uri="{FF2B5EF4-FFF2-40B4-BE49-F238E27FC236}">
              <a16:creationId xmlns:a16="http://schemas.microsoft.com/office/drawing/2014/main" id="{9540D931-28FB-8D4A-826D-F060AF0192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7772400"/>
          <a:ext cx="180975" cy="9525"/>
        </a:xfrm>
        <a:prstGeom prst="rect">
          <a:avLst/>
        </a:prstGeom>
        <a:noFill/>
        <a:ln w="9525">
          <a:noFill/>
          <a:miter lim="800000"/>
          <a:headEnd/>
          <a:tailEnd/>
        </a:ln>
      </xdr:spPr>
    </xdr:pic>
    <xdr:clientData/>
  </xdr:twoCellAnchor>
  <xdr:twoCellAnchor editAs="oneCell">
    <xdr:from>
      <xdr:col>0</xdr:col>
      <xdr:colOff>0</xdr:colOff>
      <xdr:row>43</xdr:row>
      <xdr:rowOff>0</xdr:rowOff>
    </xdr:from>
    <xdr:to>
      <xdr:col>0</xdr:col>
      <xdr:colOff>104775</xdr:colOff>
      <xdr:row>43</xdr:row>
      <xdr:rowOff>9525</xdr:rowOff>
    </xdr:to>
    <xdr:pic>
      <xdr:nvPicPr>
        <xdr:cNvPr id="14" name="Picture 67" descr="spacer">
          <a:extLst>
            <a:ext uri="{FF2B5EF4-FFF2-40B4-BE49-F238E27FC236}">
              <a16:creationId xmlns:a16="http://schemas.microsoft.com/office/drawing/2014/main" id="{14081B04-AE15-9641-9B53-2B9B40D36A4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7772400"/>
          <a:ext cx="104775" cy="9525"/>
        </a:xfrm>
        <a:prstGeom prst="rect">
          <a:avLst/>
        </a:prstGeom>
        <a:noFill/>
        <a:ln w="9525">
          <a:noFill/>
          <a:miter lim="800000"/>
          <a:headEnd/>
          <a:tailEnd/>
        </a:ln>
      </xdr:spPr>
    </xdr:pic>
    <xdr:clientData/>
  </xdr:twoCellAnchor>
  <xdr:twoCellAnchor editAs="oneCell">
    <xdr:from>
      <xdr:col>0</xdr:col>
      <xdr:colOff>0</xdr:colOff>
      <xdr:row>25</xdr:row>
      <xdr:rowOff>0</xdr:rowOff>
    </xdr:from>
    <xdr:to>
      <xdr:col>0</xdr:col>
      <xdr:colOff>76200</xdr:colOff>
      <xdr:row>25</xdr:row>
      <xdr:rowOff>9525</xdr:rowOff>
    </xdr:to>
    <xdr:pic>
      <xdr:nvPicPr>
        <xdr:cNvPr id="15" name="Picture 4" descr="spacer">
          <a:extLst>
            <a:ext uri="{FF2B5EF4-FFF2-40B4-BE49-F238E27FC236}">
              <a16:creationId xmlns:a16="http://schemas.microsoft.com/office/drawing/2014/main" id="{F23D5A42-C7E5-D14F-8A37-A829B6FFA15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065000" y="4597400"/>
          <a:ext cx="76200" cy="9525"/>
        </a:xfrm>
        <a:prstGeom prst="rect">
          <a:avLst/>
        </a:prstGeom>
        <a:noFill/>
        <a:ln w="9525">
          <a:noFill/>
          <a:miter lim="800000"/>
          <a:headEnd/>
          <a:tailEnd/>
        </a:ln>
      </xdr:spPr>
    </xdr:pic>
    <xdr:clientData/>
  </xdr:twoCellAnchor>
  <xdr:twoCellAnchor editAs="oneCell">
    <xdr:from>
      <xdr:col>0</xdr:col>
      <xdr:colOff>0</xdr:colOff>
      <xdr:row>45</xdr:row>
      <xdr:rowOff>0</xdr:rowOff>
    </xdr:from>
    <xdr:to>
      <xdr:col>0</xdr:col>
      <xdr:colOff>104775</xdr:colOff>
      <xdr:row>45</xdr:row>
      <xdr:rowOff>9525</xdr:rowOff>
    </xdr:to>
    <xdr:pic>
      <xdr:nvPicPr>
        <xdr:cNvPr id="16" name="Picture 67" descr="spacer">
          <a:extLst>
            <a:ext uri="{FF2B5EF4-FFF2-40B4-BE49-F238E27FC236}">
              <a16:creationId xmlns:a16="http://schemas.microsoft.com/office/drawing/2014/main" id="{07C4BE2C-7CF4-B448-A287-53FB6D612F8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065000" y="9893300"/>
          <a:ext cx="104775" cy="9525"/>
        </a:xfrm>
        <a:prstGeom prst="rect">
          <a:avLst/>
        </a:prstGeom>
        <a:noFill/>
        <a:ln w="9525">
          <a:noFill/>
          <a:miter lim="800000"/>
          <a:headEnd/>
          <a:tailEnd/>
        </a:ln>
      </xdr:spPr>
    </xdr:pic>
    <xdr:clientData/>
  </xdr:twoCellAnchor>
  <xdr:oneCellAnchor>
    <xdr:from>
      <xdr:col>1</xdr:col>
      <xdr:colOff>0</xdr:colOff>
      <xdr:row>23</xdr:row>
      <xdr:rowOff>0</xdr:rowOff>
    </xdr:from>
    <xdr:ext cx="76200" cy="9525"/>
    <xdr:pic>
      <xdr:nvPicPr>
        <xdr:cNvPr id="18" name="Picture 4" descr="spacer">
          <a:extLst>
            <a:ext uri="{FF2B5EF4-FFF2-40B4-BE49-F238E27FC236}">
              <a16:creationId xmlns:a16="http://schemas.microsoft.com/office/drawing/2014/main" id="{2354884D-7750-9C44-BDAB-8E5B48B86E3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4356100"/>
          <a:ext cx="76200" cy="9525"/>
        </a:xfrm>
        <a:prstGeom prst="rect">
          <a:avLst/>
        </a:prstGeom>
        <a:noFill/>
        <a:ln w="9525">
          <a:noFill/>
          <a:miter lim="800000"/>
          <a:headEnd/>
          <a:tailEnd/>
        </a:ln>
      </xdr:spPr>
    </xdr:pic>
    <xdr:clientData/>
  </xdr:oneCellAnchor>
  <xdr:oneCellAnchor>
    <xdr:from>
      <xdr:col>13</xdr:col>
      <xdr:colOff>0</xdr:colOff>
      <xdr:row>25</xdr:row>
      <xdr:rowOff>0</xdr:rowOff>
    </xdr:from>
    <xdr:ext cx="76200" cy="9525"/>
    <xdr:pic>
      <xdr:nvPicPr>
        <xdr:cNvPr id="19" name="Picture 18" descr="spacer">
          <a:extLst>
            <a:ext uri="{FF2B5EF4-FFF2-40B4-BE49-F238E27FC236}">
              <a16:creationId xmlns:a16="http://schemas.microsoft.com/office/drawing/2014/main" id="{02F2EA2C-5BC5-1140-858D-9162A885681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065000" y="4686300"/>
          <a:ext cx="76200" cy="9525"/>
        </a:xfrm>
        <a:prstGeom prst="rect">
          <a:avLst/>
        </a:prstGeom>
        <a:noFill/>
        <a:ln w="9525">
          <a:noFill/>
          <a:miter lim="800000"/>
          <a:headEnd/>
          <a:tailEnd/>
        </a:ln>
      </xdr:spPr>
    </xdr:pic>
    <xdr:clientData/>
  </xdr:oneCellAnchor>
  <xdr:oneCellAnchor>
    <xdr:from>
      <xdr:col>1</xdr:col>
      <xdr:colOff>0</xdr:colOff>
      <xdr:row>23</xdr:row>
      <xdr:rowOff>0</xdr:rowOff>
    </xdr:from>
    <xdr:ext cx="76200" cy="9525"/>
    <xdr:pic>
      <xdr:nvPicPr>
        <xdr:cNvPr id="20" name="Picture 4" descr="spacer">
          <a:extLst>
            <a:ext uri="{FF2B5EF4-FFF2-40B4-BE49-F238E27FC236}">
              <a16:creationId xmlns:a16="http://schemas.microsoft.com/office/drawing/2014/main" id="{A0EB78C9-15CF-014E-BCBD-6BCCC915789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4356100"/>
          <a:ext cx="76200" cy="9525"/>
        </a:xfrm>
        <a:prstGeom prst="rect">
          <a:avLst/>
        </a:prstGeom>
        <a:noFill/>
        <a:ln w="9525">
          <a:noFill/>
          <a:miter lim="800000"/>
          <a:headEnd/>
          <a:tailEnd/>
        </a:ln>
      </xdr:spPr>
    </xdr:pic>
    <xdr:clientData/>
  </xdr:oneCellAnchor>
  <xdr:oneCellAnchor>
    <xdr:from>
      <xdr:col>13</xdr:col>
      <xdr:colOff>0</xdr:colOff>
      <xdr:row>25</xdr:row>
      <xdr:rowOff>0</xdr:rowOff>
    </xdr:from>
    <xdr:ext cx="76200" cy="9525"/>
    <xdr:pic>
      <xdr:nvPicPr>
        <xdr:cNvPr id="21" name="Picture 4" descr="spacer">
          <a:extLst>
            <a:ext uri="{FF2B5EF4-FFF2-40B4-BE49-F238E27FC236}">
              <a16:creationId xmlns:a16="http://schemas.microsoft.com/office/drawing/2014/main" id="{F9C4E3BD-DD40-8047-9D73-D711125BDA1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065000" y="4686300"/>
          <a:ext cx="76200" cy="9525"/>
        </a:xfrm>
        <a:prstGeom prst="rect">
          <a:avLst/>
        </a:prstGeom>
        <a:noFill/>
        <a:ln w="9525">
          <a:noFill/>
          <a:miter lim="800000"/>
          <a:headEnd/>
          <a:tailEnd/>
        </a:ln>
      </xdr:spPr>
    </xdr:pic>
    <xdr:clientData/>
  </xdr:oneCellAnchor>
  <xdr:oneCellAnchor>
    <xdr:from>
      <xdr:col>1</xdr:col>
      <xdr:colOff>0</xdr:colOff>
      <xdr:row>23</xdr:row>
      <xdr:rowOff>0</xdr:rowOff>
    </xdr:from>
    <xdr:ext cx="76200" cy="9525"/>
    <xdr:pic>
      <xdr:nvPicPr>
        <xdr:cNvPr id="22" name="Picture 4" descr="spacer">
          <a:extLst>
            <a:ext uri="{FF2B5EF4-FFF2-40B4-BE49-F238E27FC236}">
              <a16:creationId xmlns:a16="http://schemas.microsoft.com/office/drawing/2014/main" id="{E812B314-7527-F54B-A6E7-DFB55167A2D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4356100"/>
          <a:ext cx="76200" cy="9525"/>
        </a:xfrm>
        <a:prstGeom prst="rect">
          <a:avLst/>
        </a:prstGeom>
        <a:noFill/>
        <a:ln w="9525">
          <a:noFill/>
          <a:miter lim="800000"/>
          <a:headEnd/>
          <a:tailEnd/>
        </a:ln>
      </xdr:spPr>
    </xdr:pic>
    <xdr:clientData/>
  </xdr:oneCellAnchor>
  <xdr:oneCellAnchor>
    <xdr:from>
      <xdr:col>13</xdr:col>
      <xdr:colOff>0</xdr:colOff>
      <xdr:row>25</xdr:row>
      <xdr:rowOff>0</xdr:rowOff>
    </xdr:from>
    <xdr:ext cx="76200" cy="9525"/>
    <xdr:pic>
      <xdr:nvPicPr>
        <xdr:cNvPr id="23" name="Picture 4" descr="spacer">
          <a:extLst>
            <a:ext uri="{FF2B5EF4-FFF2-40B4-BE49-F238E27FC236}">
              <a16:creationId xmlns:a16="http://schemas.microsoft.com/office/drawing/2014/main" id="{1FA8B987-64E1-9941-A59F-326E870F96B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065000" y="4686300"/>
          <a:ext cx="76200" cy="9525"/>
        </a:xfrm>
        <a:prstGeom prst="rect">
          <a:avLst/>
        </a:prstGeom>
        <a:noFill/>
        <a:ln w="9525">
          <a:noFill/>
          <a:miter lim="800000"/>
          <a:headEnd/>
          <a:tailEnd/>
        </a:ln>
      </xdr:spPr>
    </xdr:pic>
    <xdr:clientData/>
  </xdr:oneCellAnchor>
  <xdr:twoCellAnchor>
    <xdr:from>
      <xdr:col>3</xdr:col>
      <xdr:colOff>85587</xdr:colOff>
      <xdr:row>20</xdr:row>
      <xdr:rowOff>73441</xdr:rowOff>
    </xdr:from>
    <xdr:to>
      <xdr:col>15</xdr:col>
      <xdr:colOff>63500</xdr:colOff>
      <xdr:row>34</xdr:row>
      <xdr:rowOff>127000</xdr:rowOff>
    </xdr:to>
    <xdr:graphicFrame macro="">
      <xdr:nvGraphicFramePr>
        <xdr:cNvPr id="24" name="Chart 5">
          <a:extLst>
            <a:ext uri="{FF2B5EF4-FFF2-40B4-BE49-F238E27FC236}">
              <a16:creationId xmlns:a16="http://schemas.microsoft.com/office/drawing/2014/main" id="{54469871-1488-0846-B895-E5C1C98EC9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23</xdr:row>
      <xdr:rowOff>0</xdr:rowOff>
    </xdr:from>
    <xdr:to>
      <xdr:col>0</xdr:col>
      <xdr:colOff>76200</xdr:colOff>
      <xdr:row>23</xdr:row>
      <xdr:rowOff>9525</xdr:rowOff>
    </xdr:to>
    <xdr:pic>
      <xdr:nvPicPr>
        <xdr:cNvPr id="25" name="Picture 4" descr="spacer">
          <a:extLst>
            <a:ext uri="{FF2B5EF4-FFF2-40B4-BE49-F238E27FC236}">
              <a16:creationId xmlns:a16="http://schemas.microsoft.com/office/drawing/2014/main" id="{258D84D7-1582-DF49-9655-CD44968B755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4267200"/>
          <a:ext cx="76200" cy="9525"/>
        </a:xfrm>
        <a:prstGeom prst="rect">
          <a:avLst/>
        </a:prstGeom>
        <a:noFill/>
        <a:ln w="9525">
          <a:noFill/>
          <a:miter lim="800000"/>
          <a:headEnd/>
          <a:tailEnd/>
        </a:ln>
      </xdr:spPr>
    </xdr:pic>
    <xdr:clientData/>
  </xdr:twoCellAnchor>
  <xdr:twoCellAnchor editAs="oneCell">
    <xdr:from>
      <xdr:col>0</xdr:col>
      <xdr:colOff>0</xdr:colOff>
      <xdr:row>25</xdr:row>
      <xdr:rowOff>0</xdr:rowOff>
    </xdr:from>
    <xdr:to>
      <xdr:col>0</xdr:col>
      <xdr:colOff>76200</xdr:colOff>
      <xdr:row>25</xdr:row>
      <xdr:rowOff>9525</xdr:rowOff>
    </xdr:to>
    <xdr:pic>
      <xdr:nvPicPr>
        <xdr:cNvPr id="26" name="Picture 25" descr="spacer">
          <a:extLst>
            <a:ext uri="{FF2B5EF4-FFF2-40B4-BE49-F238E27FC236}">
              <a16:creationId xmlns:a16="http://schemas.microsoft.com/office/drawing/2014/main" id="{99E3594E-5E78-B64B-AD1E-5435453688B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105900" y="4597400"/>
          <a:ext cx="76200" cy="9525"/>
        </a:xfrm>
        <a:prstGeom prst="rect">
          <a:avLst/>
        </a:prstGeom>
        <a:noFill/>
        <a:ln w="9525">
          <a:noFill/>
          <a:miter lim="800000"/>
          <a:headEnd/>
          <a:tailEnd/>
        </a:ln>
      </xdr:spPr>
    </xdr:pic>
    <xdr:clientData/>
  </xdr:twoCellAnchor>
  <xdr:twoCellAnchor editAs="oneCell">
    <xdr:from>
      <xdr:col>0</xdr:col>
      <xdr:colOff>0</xdr:colOff>
      <xdr:row>23</xdr:row>
      <xdr:rowOff>0</xdr:rowOff>
    </xdr:from>
    <xdr:to>
      <xdr:col>0</xdr:col>
      <xdr:colOff>76200</xdr:colOff>
      <xdr:row>23</xdr:row>
      <xdr:rowOff>9525</xdr:rowOff>
    </xdr:to>
    <xdr:pic>
      <xdr:nvPicPr>
        <xdr:cNvPr id="27" name="Picture 4" descr="spacer">
          <a:extLst>
            <a:ext uri="{FF2B5EF4-FFF2-40B4-BE49-F238E27FC236}">
              <a16:creationId xmlns:a16="http://schemas.microsoft.com/office/drawing/2014/main" id="{AAEEA6E6-E211-494C-89A4-DFBB0A18C01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4267200"/>
          <a:ext cx="76200" cy="9525"/>
        </a:xfrm>
        <a:prstGeom prst="rect">
          <a:avLst/>
        </a:prstGeom>
        <a:noFill/>
        <a:ln w="9525">
          <a:noFill/>
          <a:miter lim="800000"/>
          <a:headEnd/>
          <a:tailEnd/>
        </a:ln>
      </xdr:spPr>
    </xdr:pic>
    <xdr:clientData/>
  </xdr:twoCellAnchor>
  <xdr:twoCellAnchor editAs="oneCell">
    <xdr:from>
      <xdr:col>0</xdr:col>
      <xdr:colOff>0</xdr:colOff>
      <xdr:row>25</xdr:row>
      <xdr:rowOff>0</xdr:rowOff>
    </xdr:from>
    <xdr:to>
      <xdr:col>0</xdr:col>
      <xdr:colOff>76200</xdr:colOff>
      <xdr:row>25</xdr:row>
      <xdr:rowOff>9525</xdr:rowOff>
    </xdr:to>
    <xdr:pic>
      <xdr:nvPicPr>
        <xdr:cNvPr id="28" name="Picture 4" descr="spacer">
          <a:extLst>
            <a:ext uri="{FF2B5EF4-FFF2-40B4-BE49-F238E27FC236}">
              <a16:creationId xmlns:a16="http://schemas.microsoft.com/office/drawing/2014/main" id="{310D7AA5-E6D2-C047-B5FE-F25A66D8377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105900" y="4597400"/>
          <a:ext cx="76200" cy="9525"/>
        </a:xfrm>
        <a:prstGeom prst="rect">
          <a:avLst/>
        </a:prstGeom>
        <a:noFill/>
        <a:ln w="9525">
          <a:noFill/>
          <a:miter lim="800000"/>
          <a:headEnd/>
          <a:tailEnd/>
        </a:ln>
      </xdr:spPr>
    </xdr:pic>
    <xdr:clientData/>
  </xdr:twoCellAnchor>
  <xdr:twoCellAnchor editAs="oneCell">
    <xdr:from>
      <xdr:col>0</xdr:col>
      <xdr:colOff>0</xdr:colOff>
      <xdr:row>23</xdr:row>
      <xdr:rowOff>0</xdr:rowOff>
    </xdr:from>
    <xdr:to>
      <xdr:col>0</xdr:col>
      <xdr:colOff>76200</xdr:colOff>
      <xdr:row>23</xdr:row>
      <xdr:rowOff>9525</xdr:rowOff>
    </xdr:to>
    <xdr:pic>
      <xdr:nvPicPr>
        <xdr:cNvPr id="29" name="Picture 4" descr="spacer">
          <a:extLst>
            <a:ext uri="{FF2B5EF4-FFF2-40B4-BE49-F238E27FC236}">
              <a16:creationId xmlns:a16="http://schemas.microsoft.com/office/drawing/2014/main" id="{317E38CB-BC0F-2146-A1AD-2E770295C97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4267200"/>
          <a:ext cx="76200" cy="9525"/>
        </a:xfrm>
        <a:prstGeom prst="rect">
          <a:avLst/>
        </a:prstGeom>
        <a:noFill/>
        <a:ln w="9525">
          <a:noFill/>
          <a:miter lim="800000"/>
          <a:headEnd/>
          <a:tailEnd/>
        </a:ln>
      </xdr:spPr>
    </xdr:pic>
    <xdr:clientData/>
  </xdr:twoCellAnchor>
  <xdr:twoCellAnchor editAs="oneCell">
    <xdr:from>
      <xdr:col>0</xdr:col>
      <xdr:colOff>0</xdr:colOff>
      <xdr:row>25</xdr:row>
      <xdr:rowOff>0</xdr:rowOff>
    </xdr:from>
    <xdr:to>
      <xdr:col>0</xdr:col>
      <xdr:colOff>76200</xdr:colOff>
      <xdr:row>25</xdr:row>
      <xdr:rowOff>9525</xdr:rowOff>
    </xdr:to>
    <xdr:pic>
      <xdr:nvPicPr>
        <xdr:cNvPr id="30" name="Picture 4" descr="spacer">
          <a:extLst>
            <a:ext uri="{FF2B5EF4-FFF2-40B4-BE49-F238E27FC236}">
              <a16:creationId xmlns:a16="http://schemas.microsoft.com/office/drawing/2014/main" id="{A3B2F680-B79D-B74D-A759-222049D09AC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105900" y="4597400"/>
          <a:ext cx="76200" cy="95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279400</xdr:colOff>
      <xdr:row>3</xdr:row>
      <xdr:rowOff>12700</xdr:rowOff>
    </xdr:from>
    <xdr:to>
      <xdr:col>22</xdr:col>
      <xdr:colOff>520700</xdr:colOff>
      <xdr:row>28</xdr:row>
      <xdr:rowOff>29024</xdr:rowOff>
    </xdr:to>
    <xdr:pic>
      <xdr:nvPicPr>
        <xdr:cNvPr id="3" name="Picture 2">
          <a:extLst>
            <a:ext uri="{FF2B5EF4-FFF2-40B4-BE49-F238E27FC236}">
              <a16:creationId xmlns:a16="http://schemas.microsoft.com/office/drawing/2014/main" id="{718A503D-7EF3-321E-7EFA-C1D64680D134}"/>
            </a:ext>
          </a:extLst>
        </xdr:cNvPr>
        <xdr:cNvPicPr>
          <a:picLocks noChangeAspect="1"/>
        </xdr:cNvPicPr>
      </xdr:nvPicPr>
      <xdr:blipFill>
        <a:blip xmlns:r="http://schemas.openxmlformats.org/officeDocument/2006/relationships" r:embed="rId1"/>
        <a:stretch>
          <a:fillRect/>
        </a:stretch>
      </xdr:blipFill>
      <xdr:spPr>
        <a:xfrm>
          <a:off x="8001000" y="1371600"/>
          <a:ext cx="8318500" cy="51725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457200</xdr:colOff>
      <xdr:row>6</xdr:row>
      <xdr:rowOff>164307</xdr:rowOff>
    </xdr:from>
    <xdr:to>
      <xdr:col>12</xdr:col>
      <xdr:colOff>491332</xdr:colOff>
      <xdr:row>24</xdr:row>
      <xdr:rowOff>165101</xdr:rowOff>
    </xdr:to>
    <xdr:graphicFrame macro="">
      <xdr:nvGraphicFramePr>
        <xdr:cNvPr id="7" name="Chart 6">
          <a:extLst>
            <a:ext uri="{FF2B5EF4-FFF2-40B4-BE49-F238E27FC236}">
              <a16:creationId xmlns:a16="http://schemas.microsoft.com/office/drawing/2014/main" id="{A06D5CA6-553B-974B-B78E-5857ACD0C8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7937</xdr:colOff>
      <xdr:row>6</xdr:row>
      <xdr:rowOff>132556</xdr:rowOff>
    </xdr:from>
    <xdr:to>
      <xdr:col>21</xdr:col>
      <xdr:colOff>241300</xdr:colOff>
      <xdr:row>25</xdr:row>
      <xdr:rowOff>76200</xdr:rowOff>
    </xdr:to>
    <xdr:graphicFrame macro="">
      <xdr:nvGraphicFramePr>
        <xdr:cNvPr id="8" name="Chart 7">
          <a:extLst>
            <a:ext uri="{FF2B5EF4-FFF2-40B4-BE49-F238E27FC236}">
              <a16:creationId xmlns:a16="http://schemas.microsoft.com/office/drawing/2014/main" id="{B5395B68-37E4-6B4C-91AB-0CE9E47C56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10</xdr:col>
      <xdr:colOff>0</xdr:colOff>
      <xdr:row>40</xdr:row>
      <xdr:rowOff>0</xdr:rowOff>
    </xdr:from>
    <xdr:to>
      <xdr:col>21</xdr:col>
      <xdr:colOff>368300</xdr:colOff>
      <xdr:row>54</xdr:row>
      <xdr:rowOff>75036</xdr:rowOff>
    </xdr:to>
    <xdr:pic>
      <xdr:nvPicPr>
        <xdr:cNvPr id="2" name="Picture 1">
          <a:extLst>
            <a:ext uri="{FF2B5EF4-FFF2-40B4-BE49-F238E27FC236}">
              <a16:creationId xmlns:a16="http://schemas.microsoft.com/office/drawing/2014/main" id="{F5C0B381-6F3B-8C1C-413F-8D228262DA4B}"/>
            </a:ext>
          </a:extLst>
        </xdr:cNvPr>
        <xdr:cNvPicPr>
          <a:picLocks noChangeAspect="1"/>
        </xdr:cNvPicPr>
      </xdr:nvPicPr>
      <xdr:blipFill>
        <a:blip xmlns:r="http://schemas.openxmlformats.org/officeDocument/2006/relationships" r:embed="rId3"/>
        <a:stretch>
          <a:fillRect/>
        </a:stretch>
      </xdr:blipFill>
      <xdr:spPr>
        <a:xfrm>
          <a:off x="8420100" y="8166100"/>
          <a:ext cx="7772400" cy="347863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12</xdr:col>
      <xdr:colOff>711200</xdr:colOff>
      <xdr:row>53</xdr:row>
      <xdr:rowOff>139700</xdr:rowOff>
    </xdr:from>
    <xdr:ext cx="1544654" cy="269369"/>
    <xdr:sp macro="" textlink="">
      <xdr:nvSpPr>
        <xdr:cNvPr id="7" name="TextBox 6">
          <a:extLst>
            <a:ext uri="{FF2B5EF4-FFF2-40B4-BE49-F238E27FC236}">
              <a16:creationId xmlns:a16="http://schemas.microsoft.com/office/drawing/2014/main" id="{9C1CD7DA-4507-D740-83DE-6FFA8DC138C0}"/>
            </a:ext>
          </a:extLst>
        </xdr:cNvPr>
        <xdr:cNvSpPr txBox="1"/>
      </xdr:nvSpPr>
      <xdr:spPr>
        <a:xfrm>
          <a:off x="9893300" y="13601700"/>
          <a:ext cx="1544654"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a:latin typeface="Arial" panose="020B0604020202020204" pitchFamily="34" charset="0"/>
              <a:cs typeface="Arial" panose="020B0604020202020204" pitchFamily="34" charset="0"/>
            </a:rPr>
            <a:t>Number of sessions</a:t>
          </a:r>
        </a:p>
      </xdr:txBody>
    </xdr:sp>
    <xdr:clientData/>
  </xdr:oneCellAnchor>
  <xdr:twoCellAnchor>
    <xdr:from>
      <xdr:col>12</xdr:col>
      <xdr:colOff>577849</xdr:colOff>
      <xdr:row>8</xdr:row>
      <xdr:rowOff>0</xdr:rowOff>
    </xdr:from>
    <xdr:to>
      <xdr:col>21</xdr:col>
      <xdr:colOff>530224</xdr:colOff>
      <xdr:row>22</xdr:row>
      <xdr:rowOff>127000</xdr:rowOff>
    </xdr:to>
    <xdr:graphicFrame macro="">
      <xdr:nvGraphicFramePr>
        <xdr:cNvPr id="10" name="Chart 9">
          <a:extLst>
            <a:ext uri="{FF2B5EF4-FFF2-40B4-BE49-F238E27FC236}">
              <a16:creationId xmlns:a16="http://schemas.microsoft.com/office/drawing/2014/main" id="{2B04C603-C357-FD45-8A65-4C07D15870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66675</xdr:colOff>
      <xdr:row>7</xdr:row>
      <xdr:rowOff>114301</xdr:rowOff>
    </xdr:from>
    <xdr:to>
      <xdr:col>11</xdr:col>
      <xdr:colOff>508000</xdr:colOff>
      <xdr:row>19</xdr:row>
      <xdr:rowOff>190501</xdr:rowOff>
    </xdr:to>
    <xdr:graphicFrame macro="">
      <xdr:nvGraphicFramePr>
        <xdr:cNvPr id="11" name="Chart 10">
          <a:extLst>
            <a:ext uri="{FF2B5EF4-FFF2-40B4-BE49-F238E27FC236}">
              <a16:creationId xmlns:a16="http://schemas.microsoft.com/office/drawing/2014/main" id="{6AC2E7E7-73B5-1349-BF57-5427622A7B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9</xdr:col>
      <xdr:colOff>635000</xdr:colOff>
      <xdr:row>32</xdr:row>
      <xdr:rowOff>50799</xdr:rowOff>
    </xdr:from>
    <xdr:to>
      <xdr:col>19</xdr:col>
      <xdr:colOff>469900</xdr:colOff>
      <xdr:row>51</xdr:row>
      <xdr:rowOff>194404</xdr:rowOff>
    </xdr:to>
    <xdr:pic>
      <xdr:nvPicPr>
        <xdr:cNvPr id="2" name="Picture 1">
          <a:extLst>
            <a:ext uri="{FF2B5EF4-FFF2-40B4-BE49-F238E27FC236}">
              <a16:creationId xmlns:a16="http://schemas.microsoft.com/office/drawing/2014/main" id="{F565F5A1-E9A6-6E9A-BDCF-5779C29D2126}"/>
            </a:ext>
          </a:extLst>
        </xdr:cNvPr>
        <xdr:cNvPicPr>
          <a:picLocks noChangeAspect="1"/>
        </xdr:cNvPicPr>
      </xdr:nvPicPr>
      <xdr:blipFill>
        <a:blip xmlns:r="http://schemas.openxmlformats.org/officeDocument/2006/relationships" r:embed="rId3"/>
        <a:stretch>
          <a:fillRect/>
        </a:stretch>
      </xdr:blipFill>
      <xdr:spPr>
        <a:xfrm>
          <a:off x="7645400" y="9169399"/>
          <a:ext cx="6819900" cy="408060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44</xdr:row>
      <xdr:rowOff>0</xdr:rowOff>
    </xdr:from>
    <xdr:to>
      <xdr:col>20</xdr:col>
      <xdr:colOff>154431</xdr:colOff>
      <xdr:row>56</xdr:row>
      <xdr:rowOff>88900</xdr:rowOff>
    </xdr:to>
    <xdr:pic>
      <xdr:nvPicPr>
        <xdr:cNvPr id="9" name="Picture 8">
          <a:extLst>
            <a:ext uri="{FF2B5EF4-FFF2-40B4-BE49-F238E27FC236}">
              <a16:creationId xmlns:a16="http://schemas.microsoft.com/office/drawing/2014/main" id="{033DC41F-07C6-7447-8BEF-34854D146907}"/>
            </a:ext>
          </a:extLst>
        </xdr:cNvPr>
        <xdr:cNvPicPr>
          <a:picLocks noChangeAspect="1"/>
        </xdr:cNvPicPr>
      </xdr:nvPicPr>
      <xdr:blipFill>
        <a:blip xmlns:r="http://schemas.openxmlformats.org/officeDocument/2006/relationships" r:embed="rId1"/>
        <a:stretch>
          <a:fillRect/>
        </a:stretch>
      </xdr:blipFill>
      <xdr:spPr>
        <a:xfrm>
          <a:off x="825500" y="7302500"/>
          <a:ext cx="15838931" cy="2070100"/>
        </a:xfrm>
        <a:prstGeom prst="rect">
          <a:avLst/>
        </a:prstGeom>
      </xdr:spPr>
    </xdr:pic>
    <xdr:clientData/>
  </xdr:twoCellAnchor>
  <xdr:twoCellAnchor editAs="oneCell">
    <xdr:from>
      <xdr:col>1</xdr:col>
      <xdr:colOff>0</xdr:colOff>
      <xdr:row>27</xdr:row>
      <xdr:rowOff>0</xdr:rowOff>
    </xdr:from>
    <xdr:to>
      <xdr:col>20</xdr:col>
      <xdr:colOff>274412</xdr:colOff>
      <xdr:row>39</xdr:row>
      <xdr:rowOff>152400</xdr:rowOff>
    </xdr:to>
    <xdr:pic>
      <xdr:nvPicPr>
        <xdr:cNvPr id="8" name="Picture 7">
          <a:extLst>
            <a:ext uri="{FF2B5EF4-FFF2-40B4-BE49-F238E27FC236}">
              <a16:creationId xmlns:a16="http://schemas.microsoft.com/office/drawing/2014/main" id="{5D6E8E1D-2884-F94B-ADEF-5C105F79C54A}"/>
            </a:ext>
          </a:extLst>
        </xdr:cNvPr>
        <xdr:cNvPicPr>
          <a:picLocks noChangeAspect="1"/>
        </xdr:cNvPicPr>
      </xdr:nvPicPr>
      <xdr:blipFill>
        <a:blip xmlns:r="http://schemas.openxmlformats.org/officeDocument/2006/relationships" r:embed="rId2"/>
        <a:stretch>
          <a:fillRect/>
        </a:stretch>
      </xdr:blipFill>
      <xdr:spPr>
        <a:xfrm>
          <a:off x="825500" y="4495800"/>
          <a:ext cx="15958912" cy="2133600"/>
        </a:xfrm>
        <a:prstGeom prst="rect">
          <a:avLst/>
        </a:prstGeom>
      </xdr:spPr>
    </xdr:pic>
    <xdr:clientData/>
  </xdr:twoCellAnchor>
  <xdr:twoCellAnchor editAs="oneCell">
    <xdr:from>
      <xdr:col>1</xdr:col>
      <xdr:colOff>12700</xdr:colOff>
      <xdr:row>10</xdr:row>
      <xdr:rowOff>76200</xdr:rowOff>
    </xdr:from>
    <xdr:to>
      <xdr:col>20</xdr:col>
      <xdr:colOff>414688</xdr:colOff>
      <xdr:row>23</xdr:row>
      <xdr:rowOff>99955</xdr:rowOff>
    </xdr:to>
    <xdr:pic>
      <xdr:nvPicPr>
        <xdr:cNvPr id="7" name="Picture 6">
          <a:extLst>
            <a:ext uri="{FF2B5EF4-FFF2-40B4-BE49-F238E27FC236}">
              <a16:creationId xmlns:a16="http://schemas.microsoft.com/office/drawing/2014/main" id="{C8FAC743-3E98-3B40-AB12-D52FD5005913}"/>
            </a:ext>
          </a:extLst>
        </xdr:cNvPr>
        <xdr:cNvPicPr>
          <a:picLocks noChangeAspect="1"/>
        </xdr:cNvPicPr>
      </xdr:nvPicPr>
      <xdr:blipFill>
        <a:blip xmlns:r="http://schemas.openxmlformats.org/officeDocument/2006/relationships" r:embed="rId3"/>
        <a:stretch>
          <a:fillRect/>
        </a:stretch>
      </xdr:blipFill>
      <xdr:spPr>
        <a:xfrm>
          <a:off x="838200" y="1765300"/>
          <a:ext cx="16086488" cy="2170055"/>
        </a:xfrm>
        <a:prstGeom prst="rect">
          <a:avLst/>
        </a:prstGeom>
      </xdr:spPr>
    </xdr:pic>
    <xdr:clientData/>
  </xdr:twoCellAnchor>
  <xdr:oneCellAnchor>
    <xdr:from>
      <xdr:col>14</xdr:col>
      <xdr:colOff>63501</xdr:colOff>
      <xdr:row>12</xdr:row>
      <xdr:rowOff>0</xdr:rowOff>
    </xdr:from>
    <xdr:ext cx="1460499" cy="264560"/>
    <xdr:sp macro="" textlink="">
      <xdr:nvSpPr>
        <xdr:cNvPr id="3" name="TextBox 2">
          <a:extLst>
            <a:ext uri="{FF2B5EF4-FFF2-40B4-BE49-F238E27FC236}">
              <a16:creationId xmlns:a16="http://schemas.microsoft.com/office/drawing/2014/main" id="{C43AA15E-C7BC-884F-94E6-0E7E268AEECD}"/>
            </a:ext>
          </a:extLst>
        </xdr:cNvPr>
        <xdr:cNvSpPr txBox="1"/>
      </xdr:nvSpPr>
      <xdr:spPr>
        <a:xfrm>
          <a:off x="11620501" y="2019300"/>
          <a:ext cx="1460499" cy="264560"/>
        </a:xfrm>
        <a:prstGeom prst="rect">
          <a:avLst/>
        </a:prstGeom>
        <a:no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1100" b="1" i="0" u="none" strike="noStrike">
              <a:solidFill>
                <a:schemeClr val="tx1"/>
              </a:solidFill>
              <a:effectLst/>
              <a:latin typeface="+mn-lt"/>
              <a:ea typeface="+mn-ea"/>
              <a:cs typeface="+mn-cs"/>
            </a:rPr>
            <a:t>Wildfires in Canada</a:t>
          </a:r>
          <a:endParaRPr lang="en-US" sz="1200" b="1"/>
        </a:p>
      </xdr:txBody>
    </xdr:sp>
    <xdr:clientData/>
  </xdr:oneCellAnchor>
  <xdr:oneCellAnchor>
    <xdr:from>
      <xdr:col>14</xdr:col>
      <xdr:colOff>190501</xdr:colOff>
      <xdr:row>27</xdr:row>
      <xdr:rowOff>50800</xdr:rowOff>
    </xdr:from>
    <xdr:ext cx="1460499" cy="264560"/>
    <xdr:sp macro="" textlink="">
      <xdr:nvSpPr>
        <xdr:cNvPr id="5" name="TextBox 4">
          <a:extLst>
            <a:ext uri="{FF2B5EF4-FFF2-40B4-BE49-F238E27FC236}">
              <a16:creationId xmlns:a16="http://schemas.microsoft.com/office/drawing/2014/main" id="{6476C67F-F800-3746-912C-22C8EC488094}"/>
            </a:ext>
          </a:extLst>
        </xdr:cNvPr>
        <xdr:cNvSpPr txBox="1"/>
      </xdr:nvSpPr>
      <xdr:spPr>
        <a:xfrm>
          <a:off x="11747501" y="4546600"/>
          <a:ext cx="1460499" cy="264560"/>
        </a:xfrm>
        <a:prstGeom prst="rect">
          <a:avLst/>
        </a:prstGeom>
        <a:no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1100" b="1" i="0" u="none" strike="noStrike">
              <a:solidFill>
                <a:schemeClr val="tx1"/>
              </a:solidFill>
              <a:effectLst/>
              <a:latin typeface="+mn-lt"/>
              <a:ea typeface="+mn-ea"/>
              <a:cs typeface="+mn-cs"/>
            </a:rPr>
            <a:t>Wildfires in Canada</a:t>
          </a:r>
          <a:endParaRPr lang="en-US" sz="1200" b="1"/>
        </a:p>
      </xdr:txBody>
    </xdr:sp>
    <xdr:clientData/>
  </xdr:oneCellAnchor>
  <xdr:oneCellAnchor>
    <xdr:from>
      <xdr:col>13</xdr:col>
      <xdr:colOff>482600</xdr:colOff>
      <xdr:row>44</xdr:row>
      <xdr:rowOff>12700</xdr:rowOff>
    </xdr:from>
    <xdr:ext cx="1460499" cy="264560"/>
    <xdr:sp macro="" textlink="">
      <xdr:nvSpPr>
        <xdr:cNvPr id="11" name="TextBox 10">
          <a:extLst>
            <a:ext uri="{FF2B5EF4-FFF2-40B4-BE49-F238E27FC236}">
              <a16:creationId xmlns:a16="http://schemas.microsoft.com/office/drawing/2014/main" id="{1A70BFEC-8EA7-3344-A909-D7D60F85B32F}"/>
            </a:ext>
          </a:extLst>
        </xdr:cNvPr>
        <xdr:cNvSpPr txBox="1"/>
      </xdr:nvSpPr>
      <xdr:spPr>
        <a:xfrm>
          <a:off x="11214100" y="7315200"/>
          <a:ext cx="1460499" cy="264560"/>
        </a:xfrm>
        <a:prstGeom prst="rect">
          <a:avLst/>
        </a:prstGeom>
        <a:no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1100" b="1" i="0" u="none" strike="noStrike">
              <a:solidFill>
                <a:schemeClr val="tx1"/>
              </a:solidFill>
              <a:effectLst/>
              <a:latin typeface="+mn-lt"/>
              <a:ea typeface="+mn-ea"/>
              <a:cs typeface="+mn-cs"/>
            </a:rPr>
            <a:t>Wildfires in Canada</a:t>
          </a:r>
          <a:endParaRPr lang="en-US" sz="1200" b="1"/>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127000</xdr:colOff>
      <xdr:row>5</xdr:row>
      <xdr:rowOff>139700</xdr:rowOff>
    </xdr:from>
    <xdr:to>
      <xdr:col>4</xdr:col>
      <xdr:colOff>875410</xdr:colOff>
      <xdr:row>25</xdr:row>
      <xdr:rowOff>63500</xdr:rowOff>
    </xdr:to>
    <xdr:pic>
      <xdr:nvPicPr>
        <xdr:cNvPr id="9" name="Picture 8">
          <a:extLst>
            <a:ext uri="{FF2B5EF4-FFF2-40B4-BE49-F238E27FC236}">
              <a16:creationId xmlns:a16="http://schemas.microsoft.com/office/drawing/2014/main" id="{F5F64146-62D3-8A75-37BF-D5ACDBBA1A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000" y="2146300"/>
          <a:ext cx="5587110" cy="3225800"/>
        </a:xfrm>
        <a:prstGeom prst="rect">
          <a:avLst/>
        </a:prstGeom>
        <a:noFill/>
      </xdr:spPr>
    </xdr:pic>
    <xdr:clientData/>
  </xdr:twoCellAnchor>
  <xdr:twoCellAnchor editAs="oneCell">
    <xdr:from>
      <xdr:col>0</xdr:col>
      <xdr:colOff>0</xdr:colOff>
      <xdr:row>36</xdr:row>
      <xdr:rowOff>12700</xdr:rowOff>
    </xdr:from>
    <xdr:to>
      <xdr:col>5</xdr:col>
      <xdr:colOff>33446</xdr:colOff>
      <xdr:row>57</xdr:row>
      <xdr:rowOff>12700</xdr:rowOff>
    </xdr:to>
    <xdr:pic>
      <xdr:nvPicPr>
        <xdr:cNvPr id="11" name="Picture 10">
          <a:extLst>
            <a:ext uri="{FF2B5EF4-FFF2-40B4-BE49-F238E27FC236}">
              <a16:creationId xmlns:a16="http://schemas.microsoft.com/office/drawing/2014/main" id="{A3F5F720-2062-640A-E223-1C86B6BC96B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166100"/>
          <a:ext cx="6091346" cy="3467100"/>
        </a:xfrm>
        <a:prstGeom prst="rect">
          <a:avLst/>
        </a:prstGeom>
        <a:noFill/>
      </xdr:spPr>
    </xdr:pic>
    <xdr:clientData/>
  </xdr:twoCellAnchor>
  <xdr:twoCellAnchor editAs="oneCell">
    <xdr:from>
      <xdr:col>5</xdr:col>
      <xdr:colOff>12700</xdr:colOff>
      <xdr:row>35</xdr:row>
      <xdr:rowOff>152400</xdr:rowOff>
    </xdr:from>
    <xdr:to>
      <xdr:col>11</xdr:col>
      <xdr:colOff>336286</xdr:colOff>
      <xdr:row>57</xdr:row>
      <xdr:rowOff>25400</xdr:rowOff>
    </xdr:to>
    <xdr:pic>
      <xdr:nvPicPr>
        <xdr:cNvPr id="12" name="Picture 11">
          <a:extLst>
            <a:ext uri="{FF2B5EF4-FFF2-40B4-BE49-F238E27FC236}">
              <a16:creationId xmlns:a16="http://schemas.microsoft.com/office/drawing/2014/main" id="{2E27A200-DDE7-DF44-2644-428E6AB27BD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70600" y="7912100"/>
          <a:ext cx="6127486" cy="3505200"/>
        </a:xfrm>
        <a:prstGeom prst="rect">
          <a:avLst/>
        </a:prstGeom>
        <a:noFill/>
      </xdr:spPr>
    </xdr:pic>
    <xdr:clientData/>
  </xdr:twoCellAnchor>
  <xdr:twoCellAnchor editAs="oneCell">
    <xdr:from>
      <xdr:col>1</xdr:col>
      <xdr:colOff>660400</xdr:colOff>
      <xdr:row>67</xdr:row>
      <xdr:rowOff>12700</xdr:rowOff>
    </xdr:from>
    <xdr:to>
      <xdr:col>6</xdr:col>
      <xdr:colOff>268605</xdr:colOff>
      <xdr:row>87</xdr:row>
      <xdr:rowOff>76200</xdr:rowOff>
    </xdr:to>
    <xdr:pic>
      <xdr:nvPicPr>
        <xdr:cNvPr id="13" name="Picture 12">
          <a:extLst>
            <a:ext uri="{FF2B5EF4-FFF2-40B4-BE49-F238E27FC236}">
              <a16:creationId xmlns:a16="http://schemas.microsoft.com/office/drawing/2014/main" id="{D31AC270-21F5-1702-88C1-F72DDA0A25B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78000" y="14554200"/>
          <a:ext cx="5907405" cy="3365500"/>
        </a:xfrm>
        <a:prstGeom prst="rect">
          <a:avLst/>
        </a:prstGeom>
        <a:noFill/>
      </xdr:spPr>
    </xdr:pic>
    <xdr:clientData/>
  </xdr:twoCellAnchor>
  <xdr:twoCellAnchor editAs="oneCell">
    <xdr:from>
      <xdr:col>0</xdr:col>
      <xdr:colOff>38100</xdr:colOff>
      <xdr:row>96</xdr:row>
      <xdr:rowOff>63500</xdr:rowOff>
    </xdr:from>
    <xdr:to>
      <xdr:col>5</xdr:col>
      <xdr:colOff>1117600</xdr:colOff>
      <xdr:row>123</xdr:row>
      <xdr:rowOff>63758</xdr:rowOff>
    </xdr:to>
    <xdr:pic>
      <xdr:nvPicPr>
        <xdr:cNvPr id="14" name="Picture 13">
          <a:extLst>
            <a:ext uri="{FF2B5EF4-FFF2-40B4-BE49-F238E27FC236}">
              <a16:creationId xmlns:a16="http://schemas.microsoft.com/office/drawing/2014/main" id="{B67906D2-1D4B-37FD-E8D0-EF394579707B}"/>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100" y="20726400"/>
          <a:ext cx="7137400" cy="4457958"/>
        </a:xfrm>
        <a:prstGeom prst="rect">
          <a:avLst/>
        </a:prstGeom>
        <a:noFill/>
      </xdr:spPr>
    </xdr:pic>
    <xdr:clientData/>
  </xdr:twoCellAnchor>
  <xdr:twoCellAnchor editAs="oneCell">
    <xdr:from>
      <xdr:col>5</xdr:col>
      <xdr:colOff>1092200</xdr:colOff>
      <xdr:row>96</xdr:row>
      <xdr:rowOff>50800</xdr:rowOff>
    </xdr:from>
    <xdr:to>
      <xdr:col>15</xdr:col>
      <xdr:colOff>248404</xdr:colOff>
      <xdr:row>124</xdr:row>
      <xdr:rowOff>127000</xdr:rowOff>
    </xdr:to>
    <xdr:pic>
      <xdr:nvPicPr>
        <xdr:cNvPr id="15" name="Picture 14">
          <a:extLst>
            <a:ext uri="{FF2B5EF4-FFF2-40B4-BE49-F238E27FC236}">
              <a16:creationId xmlns:a16="http://schemas.microsoft.com/office/drawing/2014/main" id="{E6ECF966-0CA3-C7A8-66FF-D0C120D16335}"/>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150100" y="20713700"/>
          <a:ext cx="7817604" cy="4699000"/>
        </a:xfrm>
        <a:prstGeom prst="rect">
          <a:avLst/>
        </a:prstGeom>
        <a:noFill/>
      </xdr:spPr>
    </xdr:pic>
    <xdr:clientData/>
  </xdr:twoCellAnchor>
  <xdr:twoCellAnchor editAs="oneCell">
    <xdr:from>
      <xdr:col>4</xdr:col>
      <xdr:colOff>927100</xdr:colOff>
      <xdr:row>5</xdr:row>
      <xdr:rowOff>152400</xdr:rowOff>
    </xdr:from>
    <xdr:to>
      <xdr:col>11</xdr:col>
      <xdr:colOff>25400</xdr:colOff>
      <xdr:row>27</xdr:row>
      <xdr:rowOff>12700</xdr:rowOff>
    </xdr:to>
    <xdr:pic>
      <xdr:nvPicPr>
        <xdr:cNvPr id="2" name="Picture 1">
          <a:extLst>
            <a:ext uri="{FF2B5EF4-FFF2-40B4-BE49-F238E27FC236}">
              <a16:creationId xmlns:a16="http://schemas.microsoft.com/office/drawing/2014/main" id="{63EFC917-103D-3322-5C5A-9FCDCB7E5C33}"/>
            </a:ext>
          </a:extLst>
        </xdr:cNvPr>
        <xdr:cNvPicPr>
          <a:picLocks noChangeAspect="1"/>
        </xdr:cNvPicPr>
      </xdr:nvPicPr>
      <xdr:blipFill>
        <a:blip xmlns:r="http://schemas.openxmlformats.org/officeDocument/2006/relationships" r:embed="rId7"/>
        <a:stretch>
          <a:fillRect/>
        </a:stretch>
      </xdr:blipFill>
      <xdr:spPr>
        <a:xfrm>
          <a:off x="5765800" y="2159000"/>
          <a:ext cx="6121400" cy="34925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9</xdr:col>
      <xdr:colOff>673100</xdr:colOff>
      <xdr:row>6</xdr:row>
      <xdr:rowOff>63500</xdr:rowOff>
    </xdr:from>
    <xdr:to>
      <xdr:col>23</xdr:col>
      <xdr:colOff>127000</xdr:colOff>
      <xdr:row>21</xdr:row>
      <xdr:rowOff>393700</xdr:rowOff>
    </xdr:to>
    <xdr:graphicFrame macro="">
      <xdr:nvGraphicFramePr>
        <xdr:cNvPr id="2" name="Chart 4">
          <a:extLst>
            <a:ext uri="{FF2B5EF4-FFF2-40B4-BE49-F238E27FC236}">
              <a16:creationId xmlns:a16="http://schemas.microsoft.com/office/drawing/2014/main" id="{DBEDF7FB-5FDA-F24E-83FB-1EA0426181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44839</xdr:colOff>
      <xdr:row>52</xdr:row>
      <xdr:rowOff>14125</xdr:rowOff>
    </xdr:from>
    <xdr:to>
      <xdr:col>17</xdr:col>
      <xdr:colOff>254000</xdr:colOff>
      <xdr:row>73</xdr:row>
      <xdr:rowOff>50800</xdr:rowOff>
    </xdr:to>
    <xdr:graphicFrame macro="">
      <xdr:nvGraphicFramePr>
        <xdr:cNvPr id="3" name="Chart 4">
          <a:extLst>
            <a:ext uri="{FF2B5EF4-FFF2-40B4-BE49-F238E27FC236}">
              <a16:creationId xmlns:a16="http://schemas.microsoft.com/office/drawing/2014/main" id="{75138209-95D4-1240-AB14-3B3B9570F5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0.19775</cdr:x>
      <cdr:y>0.41174</cdr:y>
    </cdr:from>
    <cdr:to>
      <cdr:x>0.31124</cdr:x>
      <cdr:y>0.62674</cdr:y>
    </cdr:to>
    <cdr:sp macro="" textlink="">
      <cdr:nvSpPr>
        <cdr:cNvPr id="2" name="TextBox 1">
          <a:extLst xmlns:a="http://schemas.openxmlformats.org/drawingml/2006/main">
            <a:ext uri="{FF2B5EF4-FFF2-40B4-BE49-F238E27FC236}">
              <a16:creationId xmlns:a16="http://schemas.microsoft.com/office/drawing/2014/main" id="{7FF9C613-0FA7-1F47-B971-53803230B95A}"/>
            </a:ext>
          </a:extLst>
        </cdr:cNvPr>
        <cdr:cNvSpPr txBox="1"/>
      </cdr:nvSpPr>
      <cdr:spPr>
        <a:xfrm xmlns:a="http://schemas.openxmlformats.org/drawingml/2006/main">
          <a:off x="1593461" y="175117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0.14501</cdr:x>
      <cdr:y>0.14748</cdr:y>
    </cdr:from>
    <cdr:to>
      <cdr:x>0.50195</cdr:x>
      <cdr:y>0.3527</cdr:y>
    </cdr:to>
    <cdr:sp macro="" textlink="">
      <cdr:nvSpPr>
        <cdr:cNvPr id="3" name="TextBox 2">
          <a:extLst xmlns:a="http://schemas.openxmlformats.org/drawingml/2006/main">
            <a:ext uri="{FF2B5EF4-FFF2-40B4-BE49-F238E27FC236}">
              <a16:creationId xmlns:a16="http://schemas.microsoft.com/office/drawing/2014/main" id="{F853253D-C3FD-5644-90C4-03AD0DDE1E7A}"/>
            </a:ext>
          </a:extLst>
        </cdr:cNvPr>
        <cdr:cNvSpPr txBox="1"/>
      </cdr:nvSpPr>
      <cdr:spPr>
        <a:xfrm xmlns:a="http://schemas.openxmlformats.org/drawingml/2006/main">
          <a:off x="1168437" y="572919"/>
          <a:ext cx="2876137" cy="797256"/>
        </a:xfrm>
        <a:prstGeom xmlns:a="http://schemas.openxmlformats.org/drawingml/2006/main" prst="rect">
          <a:avLst/>
        </a:prstGeom>
        <a:ln xmlns:a="http://schemas.openxmlformats.org/drawingml/2006/main" w="12700">
          <a:solidFill>
            <a:schemeClr val="tx1"/>
          </a:solidFill>
        </a:ln>
      </cdr:spPr>
      <cdr:txBody>
        <a:bodyPr xmlns:a="http://schemas.openxmlformats.org/drawingml/2006/main" vertOverflow="clip" horzOverflow="clip" wrap="square" rtlCol="0">
          <a:noAutofit/>
        </a:bodyPr>
        <a:lstStyle xmlns:a="http://schemas.openxmlformats.org/drawingml/2006/main"/>
        <a:p xmlns:a="http://schemas.openxmlformats.org/drawingml/2006/main">
          <a:r>
            <a:rPr lang="en-US" sz="1100"/>
            <a:t>In FY 2020</a:t>
          </a:r>
          <a:r>
            <a:rPr lang="en-US" sz="1100" baseline="0"/>
            <a:t> and FY 2022 </a:t>
          </a:r>
          <a:r>
            <a:rPr lang="en-US" sz="1100"/>
            <a:t> Earthdata website has gone through significant restructure and some of pages have been deleted. This reduced number of pages tag as such lower numbers. </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s://analytics.google.com/analytics/web/" TargetMode="External"/><Relationship Id="rId1" Type="http://schemas.openxmlformats.org/officeDocument/2006/relationships/hyperlink" Target="https://analytics.google.com/analytics/web/"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6FD85-4B08-3E44-9E09-FC4CC4D63841}">
  <sheetPr>
    <tabColor theme="0"/>
  </sheetPr>
  <dimension ref="A1:C7"/>
  <sheetViews>
    <sheetView zoomScaleNormal="100" workbookViewId="0">
      <selection activeCell="A15" sqref="A15"/>
    </sheetView>
  </sheetViews>
  <sheetFormatPr baseColWidth="10" defaultColWidth="11.5" defaultRowHeight="13"/>
  <cols>
    <col min="1" max="1" width="122.6640625" customWidth="1"/>
    <col min="2" max="2" width="8.1640625" customWidth="1"/>
    <col min="3" max="3" width="0.1640625" hidden="1" customWidth="1"/>
  </cols>
  <sheetData>
    <row r="1" spans="1:1" ht="272">
      <c r="A1" s="72" t="s">
        <v>166</v>
      </c>
    </row>
    <row r="2" spans="1:1">
      <c r="A2" s="73"/>
    </row>
    <row r="3" spans="1:1" ht="159" customHeight="1">
      <c r="A3" s="74" t="s">
        <v>167</v>
      </c>
    </row>
    <row r="4" spans="1:1" ht="17" customHeight="1">
      <c r="A4" s="75" t="s">
        <v>178</v>
      </c>
    </row>
    <row r="7" spans="1:1">
      <c r="A7" s="76"/>
    </row>
  </sheetData>
  <pageMargins left="0.75" right="0.75" top="1" bottom="1" header="0.5" footer="0.5"/>
  <pageSetup scale="75"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05CDB-3D93-714A-B78C-88C37879C90E}">
  <sheetPr>
    <tabColor theme="0"/>
  </sheetPr>
  <dimension ref="A1:AA287"/>
  <sheetViews>
    <sheetView tabSelected="1" workbookViewId="0">
      <selection activeCell="C225" sqref="C225"/>
    </sheetView>
  </sheetViews>
  <sheetFormatPr baseColWidth="10" defaultColWidth="9.1640625" defaultRowHeight="13"/>
  <cols>
    <col min="1" max="1" width="13.33203125" style="3" customWidth="1"/>
    <col min="2" max="5" width="15.6640625" style="3" customWidth="1"/>
    <col min="6" max="6" width="16.6640625" style="3" customWidth="1"/>
    <col min="7" max="7" width="2.6640625" style="3" customWidth="1"/>
    <col min="8" max="8" width="2.1640625" style="3" customWidth="1"/>
    <col min="9" max="9" width="2.1640625" style="26" customWidth="1"/>
    <col min="10" max="10" width="12.6640625" style="3" customWidth="1"/>
    <col min="11" max="11" width="13.83203125" style="3" customWidth="1"/>
    <col min="12" max="12" width="13.33203125" style="3" customWidth="1"/>
    <col min="13" max="13" width="14.33203125" style="3" customWidth="1"/>
    <col min="14" max="14" width="14.5" style="3" customWidth="1"/>
    <col min="15" max="15" width="16" style="3" customWidth="1"/>
    <col min="16" max="16384" width="9.1640625" style="3"/>
  </cols>
  <sheetData>
    <row r="1" spans="1:25" ht="79" customHeight="1">
      <c r="A1" s="135" t="s">
        <v>180</v>
      </c>
      <c r="B1" s="135"/>
      <c r="C1" s="135"/>
      <c r="D1" s="135"/>
      <c r="E1" s="135"/>
      <c r="F1" s="135"/>
      <c r="G1" s="135"/>
      <c r="H1" s="135"/>
      <c r="I1" s="135"/>
      <c r="J1" s="135"/>
      <c r="K1" s="135"/>
    </row>
    <row r="2" spans="1:25" ht="44" customHeight="1">
      <c r="A2" s="38"/>
      <c r="B2" s="38"/>
      <c r="C2" s="38"/>
      <c r="D2" s="38"/>
      <c r="E2" s="38"/>
      <c r="F2" s="38"/>
      <c r="G2" s="38"/>
      <c r="H2" s="38"/>
      <c r="I2" s="38"/>
      <c r="J2" s="38"/>
      <c r="K2" s="38"/>
    </row>
    <row r="3" spans="1:25" ht="44" customHeight="1">
      <c r="A3" s="38"/>
      <c r="B3" s="145" t="s">
        <v>169</v>
      </c>
      <c r="C3" s="145"/>
      <c r="D3" s="145"/>
      <c r="E3" s="145"/>
      <c r="F3" s="43"/>
      <c r="G3" s="38"/>
      <c r="H3" s="38"/>
      <c r="I3" s="38"/>
      <c r="J3" s="38"/>
      <c r="K3" s="38"/>
    </row>
    <row r="4" spans="1:25" ht="40" customHeight="1">
      <c r="A4" s="46" t="s">
        <v>0</v>
      </c>
      <c r="B4" s="47" t="s">
        <v>123</v>
      </c>
      <c r="C4" s="47" t="s">
        <v>2</v>
      </c>
      <c r="D4" s="47" t="s">
        <v>3</v>
      </c>
      <c r="E4" s="98" t="s">
        <v>135</v>
      </c>
      <c r="F4" s="48" t="s">
        <v>170</v>
      </c>
      <c r="G4" s="38"/>
      <c r="H4" s="44"/>
      <c r="I4" s="38"/>
      <c r="J4" s="38"/>
      <c r="K4" s="38"/>
      <c r="U4"/>
      <c r="V4"/>
      <c r="W4"/>
      <c r="X4"/>
      <c r="Y4"/>
    </row>
    <row r="5" spans="1:25" ht="13" customHeight="1">
      <c r="A5" s="107" t="s">
        <v>6</v>
      </c>
      <c r="B5" s="108">
        <v>98360</v>
      </c>
      <c r="C5" s="108">
        <v>252960</v>
      </c>
      <c r="D5" s="108">
        <v>110977</v>
      </c>
      <c r="E5" s="108"/>
      <c r="F5" s="109">
        <v>19845</v>
      </c>
      <c r="G5" s="38"/>
      <c r="H5" s="44"/>
      <c r="I5" s="38"/>
      <c r="J5" s="38"/>
      <c r="K5" s="38"/>
      <c r="U5"/>
      <c r="V5"/>
      <c r="W5"/>
      <c r="X5"/>
      <c r="Y5"/>
    </row>
    <row r="6" spans="1:25" ht="15" customHeight="1">
      <c r="A6" s="107" t="s">
        <v>183</v>
      </c>
      <c r="B6" s="108">
        <v>587724</v>
      </c>
      <c r="C6" s="108">
        <v>819719</v>
      </c>
      <c r="D6" s="108">
        <v>297138</v>
      </c>
      <c r="E6" s="108"/>
      <c r="F6" s="109">
        <v>138873</v>
      </c>
      <c r="G6" s="38"/>
      <c r="H6" s="44"/>
      <c r="I6" s="38"/>
      <c r="J6" s="38"/>
      <c r="K6" s="38"/>
      <c r="U6"/>
      <c r="V6"/>
      <c r="W6"/>
      <c r="X6"/>
      <c r="Y6"/>
    </row>
    <row r="7" spans="1:25" ht="14" customHeight="1">
      <c r="A7" s="107" t="s">
        <v>7</v>
      </c>
      <c r="B7" s="108">
        <v>113328</v>
      </c>
      <c r="C7" s="108">
        <v>1590534</v>
      </c>
      <c r="D7" s="108">
        <v>72585</v>
      </c>
      <c r="E7" s="108"/>
      <c r="F7" s="109">
        <v>37066</v>
      </c>
      <c r="G7" s="38"/>
      <c r="H7" s="44"/>
      <c r="I7" s="38"/>
      <c r="J7" s="38"/>
      <c r="K7" s="38"/>
      <c r="U7"/>
      <c r="V7"/>
      <c r="W7"/>
      <c r="X7"/>
      <c r="Y7"/>
    </row>
    <row r="8" spans="1:25" ht="20">
      <c r="A8" s="107" t="s">
        <v>8</v>
      </c>
      <c r="B8" s="108">
        <v>286505</v>
      </c>
      <c r="C8" s="108">
        <v>896224</v>
      </c>
      <c r="D8" s="108">
        <v>172801</v>
      </c>
      <c r="E8" s="108"/>
      <c r="F8" s="109">
        <v>93948</v>
      </c>
      <c r="G8" s="38"/>
      <c r="H8" s="44"/>
      <c r="I8" s="38"/>
      <c r="J8" s="38"/>
      <c r="K8" s="38"/>
      <c r="U8"/>
      <c r="V8"/>
      <c r="W8"/>
      <c r="X8"/>
      <c r="Y8"/>
    </row>
    <row r="9" spans="1:25" ht="15" customHeight="1">
      <c r="A9" s="107" t="s">
        <v>184</v>
      </c>
      <c r="B9" s="108">
        <v>16681</v>
      </c>
      <c r="C9" s="108">
        <v>73905</v>
      </c>
      <c r="D9" s="108">
        <v>16447</v>
      </c>
      <c r="E9" s="108"/>
      <c r="F9" s="109">
        <v>6891</v>
      </c>
      <c r="G9" s="38"/>
      <c r="H9" s="44"/>
      <c r="I9" s="38"/>
      <c r="J9" s="38"/>
      <c r="K9" s="38"/>
      <c r="U9"/>
      <c r="V9"/>
      <c r="W9"/>
      <c r="X9"/>
      <c r="Y9"/>
    </row>
    <row r="10" spans="1:25" ht="20">
      <c r="A10" s="107" t="s">
        <v>9</v>
      </c>
      <c r="B10" s="108">
        <v>135606</v>
      </c>
      <c r="C10" s="108">
        <v>436954</v>
      </c>
      <c r="D10" s="108">
        <v>88722</v>
      </c>
      <c r="E10" s="108"/>
      <c r="F10" s="109">
        <v>38310</v>
      </c>
      <c r="G10" s="38"/>
      <c r="H10" s="44"/>
      <c r="I10" s="38"/>
      <c r="J10" s="38"/>
      <c r="K10" s="38"/>
      <c r="U10"/>
      <c r="V10"/>
      <c r="W10"/>
      <c r="X10"/>
      <c r="Y10"/>
    </row>
    <row r="11" spans="1:25" ht="20">
      <c r="A11" s="107" t="s">
        <v>109</v>
      </c>
      <c r="B11" s="108">
        <v>176742</v>
      </c>
      <c r="C11" s="108">
        <v>864500</v>
      </c>
      <c r="D11" s="108">
        <v>89458</v>
      </c>
      <c r="E11" s="108"/>
      <c r="F11" s="109">
        <v>57136</v>
      </c>
      <c r="G11" s="38"/>
      <c r="H11" s="44"/>
      <c r="I11" s="38"/>
      <c r="J11" s="38"/>
      <c r="K11" s="38"/>
      <c r="U11"/>
      <c r="V11"/>
      <c r="W11"/>
      <c r="X11"/>
      <c r="Y11"/>
    </row>
    <row r="12" spans="1:25" ht="20">
      <c r="A12" s="107" t="s">
        <v>185</v>
      </c>
      <c r="B12" s="108">
        <v>466207</v>
      </c>
      <c r="C12" s="108">
        <v>1321536</v>
      </c>
      <c r="D12" s="108">
        <v>244236</v>
      </c>
      <c r="E12" s="108"/>
      <c r="F12" s="109">
        <v>85214</v>
      </c>
      <c r="G12" s="38"/>
      <c r="H12" s="44"/>
      <c r="I12" s="38"/>
      <c r="J12" s="38"/>
      <c r="K12" s="38"/>
      <c r="U12"/>
      <c r="V12"/>
      <c r="W12"/>
      <c r="X12"/>
      <c r="Y12"/>
    </row>
    <row r="13" spans="1:25" ht="20">
      <c r="A13" s="107" t="s">
        <v>110</v>
      </c>
      <c r="B13" s="108">
        <v>106572</v>
      </c>
      <c r="C13" s="108">
        <v>516261</v>
      </c>
      <c r="D13" s="108">
        <v>73391</v>
      </c>
      <c r="E13" s="108"/>
      <c r="F13" s="109">
        <v>42445</v>
      </c>
      <c r="G13" s="38"/>
      <c r="H13" s="44"/>
      <c r="I13" s="38"/>
      <c r="J13" s="38"/>
      <c r="K13" s="38"/>
      <c r="U13"/>
      <c r="V13"/>
      <c r="W13"/>
      <c r="X13"/>
      <c r="Y13"/>
    </row>
    <row r="14" spans="1:25" ht="20">
      <c r="A14" s="107" t="s">
        <v>186</v>
      </c>
      <c r="B14" s="108">
        <v>68280</v>
      </c>
      <c r="C14" s="108">
        <v>241781</v>
      </c>
      <c r="D14" s="108">
        <v>54035</v>
      </c>
      <c r="E14" s="108"/>
      <c r="F14" s="109">
        <v>22083</v>
      </c>
      <c r="G14" s="38"/>
      <c r="H14" s="44"/>
      <c r="I14" s="38"/>
      <c r="J14" s="38"/>
      <c r="K14" s="38"/>
      <c r="U14"/>
      <c r="V14"/>
      <c r="W14"/>
      <c r="X14"/>
      <c r="Y14"/>
    </row>
    <row r="15" spans="1:25" ht="20">
      <c r="A15" s="107" t="s">
        <v>10</v>
      </c>
      <c r="B15" s="108">
        <v>44883</v>
      </c>
      <c r="C15" s="108">
        <v>149671</v>
      </c>
      <c r="D15" s="108">
        <v>33480</v>
      </c>
      <c r="E15" s="108"/>
      <c r="F15" s="109">
        <v>18453</v>
      </c>
      <c r="G15" s="38"/>
      <c r="H15" s="44"/>
      <c r="I15" s="38"/>
      <c r="J15" s="38"/>
      <c r="K15" s="38"/>
      <c r="U15"/>
      <c r="V15"/>
      <c r="W15"/>
      <c r="X15"/>
      <c r="Y15"/>
    </row>
    <row r="16" spans="1:25" ht="20">
      <c r="A16" s="107" t="s">
        <v>11</v>
      </c>
      <c r="B16" s="108">
        <v>130094</v>
      </c>
      <c r="C16" s="108">
        <v>566565</v>
      </c>
      <c r="D16" s="108">
        <v>99247</v>
      </c>
      <c r="E16" s="108"/>
      <c r="F16" s="109">
        <v>29690</v>
      </c>
      <c r="G16" s="38"/>
      <c r="H16" s="44"/>
      <c r="I16" s="38"/>
      <c r="J16" s="38"/>
      <c r="K16" s="38"/>
      <c r="U16"/>
      <c r="V16"/>
      <c r="W16"/>
      <c r="X16"/>
      <c r="Y16"/>
    </row>
    <row r="17" spans="1:15" ht="20">
      <c r="A17" s="53" t="s">
        <v>71</v>
      </c>
      <c r="B17" s="54">
        <f>SUM(B5:B16)</f>
        <v>2230982</v>
      </c>
      <c r="C17" s="54">
        <f>SUM(C5:C16)</f>
        <v>7730610</v>
      </c>
      <c r="D17" s="54">
        <f>SUM(D5:D16)</f>
        <v>1352517</v>
      </c>
      <c r="E17" s="54">
        <f>SUM(E5:E16)</f>
        <v>0</v>
      </c>
      <c r="F17" s="54">
        <f>SUM(F5:F16)</f>
        <v>589954</v>
      </c>
      <c r="G17" s="38"/>
      <c r="H17" s="44"/>
      <c r="I17" s="38"/>
      <c r="J17" s="38"/>
      <c r="K17" s="38"/>
    </row>
    <row r="18" spans="1:15" ht="20">
      <c r="A18" s="53"/>
      <c r="B18" s="54"/>
      <c r="C18" s="54"/>
      <c r="D18" s="54"/>
      <c r="E18" s="54"/>
      <c r="F18" s="54"/>
      <c r="G18" s="38"/>
      <c r="H18" s="44"/>
      <c r="I18" s="38"/>
      <c r="J18" s="38"/>
      <c r="K18" s="38"/>
    </row>
    <row r="19" spans="1:15" ht="20">
      <c r="A19" s="38"/>
      <c r="B19" s="145" t="s">
        <v>151</v>
      </c>
      <c r="C19" s="145"/>
      <c r="D19" s="145"/>
      <c r="E19" s="145"/>
      <c r="F19" s="43"/>
      <c r="G19" s="38"/>
      <c r="H19" s="44"/>
      <c r="I19" s="38"/>
      <c r="J19" s="38"/>
      <c r="K19" s="38"/>
    </row>
    <row r="20" spans="1:15" ht="42">
      <c r="A20" s="46" t="s">
        <v>0</v>
      </c>
      <c r="B20" s="47" t="s">
        <v>123</v>
      </c>
      <c r="C20" s="47" t="s">
        <v>2</v>
      </c>
      <c r="D20" s="47" t="s">
        <v>3</v>
      </c>
      <c r="E20" s="98" t="s">
        <v>135</v>
      </c>
      <c r="F20" s="48" t="s">
        <v>153</v>
      </c>
      <c r="G20" s="38"/>
      <c r="H20" s="44"/>
      <c r="I20" s="38"/>
      <c r="J20" s="38"/>
      <c r="K20" s="38"/>
    </row>
    <row r="21" spans="1:15" ht="31" customHeight="1">
      <c r="A21" s="107" t="s">
        <v>6</v>
      </c>
      <c r="B21" s="108">
        <v>33263</v>
      </c>
      <c r="C21" s="108">
        <v>420619</v>
      </c>
      <c r="D21" s="108">
        <v>45234</v>
      </c>
      <c r="E21" s="108"/>
      <c r="F21" s="109">
        <v>19326</v>
      </c>
      <c r="G21" s="38"/>
      <c r="H21" s="44"/>
      <c r="I21" s="38"/>
      <c r="J21" s="38"/>
      <c r="K21" s="38"/>
    </row>
    <row r="22" spans="1:15" ht="35" customHeight="1">
      <c r="A22" s="107" t="s">
        <v>183</v>
      </c>
      <c r="B22" s="108">
        <v>549537</v>
      </c>
      <c r="C22" s="108">
        <v>1537653</v>
      </c>
      <c r="D22" s="108">
        <v>285333</v>
      </c>
      <c r="E22" s="108"/>
      <c r="F22" s="109">
        <v>134058</v>
      </c>
      <c r="G22" s="43"/>
      <c r="H22" s="44"/>
      <c r="I22" s="45"/>
      <c r="J22"/>
      <c r="K22"/>
      <c r="L22"/>
      <c r="M22"/>
      <c r="N22"/>
      <c r="O22"/>
    </row>
    <row r="23" spans="1:15" ht="21" customHeight="1">
      <c r="A23" s="107" t="s">
        <v>7</v>
      </c>
      <c r="B23" s="108">
        <v>100671</v>
      </c>
      <c r="C23" s="108">
        <v>2271751</v>
      </c>
      <c r="D23" s="108">
        <v>60258</v>
      </c>
      <c r="E23" s="108"/>
      <c r="F23" s="109">
        <v>33381</v>
      </c>
      <c r="G23" s="49"/>
      <c r="H23" s="50"/>
      <c r="I23" s="51"/>
      <c r="J23"/>
      <c r="K23"/>
      <c r="L23"/>
      <c r="M23"/>
      <c r="N23"/>
      <c r="O23"/>
    </row>
    <row r="24" spans="1:15">
      <c r="A24" s="107" t="s">
        <v>8</v>
      </c>
      <c r="B24" s="108">
        <v>276024</v>
      </c>
      <c r="C24" s="108">
        <v>1606374</v>
      </c>
      <c r="D24" s="108">
        <v>157952</v>
      </c>
      <c r="E24" s="108"/>
      <c r="F24" s="109">
        <v>91415</v>
      </c>
      <c r="G24" s="52"/>
      <c r="H24" s="50"/>
      <c r="I24" s="51"/>
      <c r="J24"/>
      <c r="K24"/>
      <c r="L24"/>
      <c r="M24"/>
      <c r="N24"/>
      <c r="O24"/>
    </row>
    <row r="25" spans="1:15">
      <c r="A25" s="107" t="s">
        <v>184</v>
      </c>
      <c r="B25" s="108">
        <v>16737</v>
      </c>
      <c r="C25" s="108">
        <v>283146</v>
      </c>
      <c r="D25" s="108">
        <v>15483</v>
      </c>
      <c r="E25" s="108"/>
      <c r="F25" s="109">
        <v>6543</v>
      </c>
      <c r="G25" s="52"/>
      <c r="H25" s="50"/>
      <c r="I25" s="51"/>
      <c r="J25"/>
      <c r="K25"/>
      <c r="L25"/>
      <c r="M25"/>
      <c r="N25"/>
      <c r="O25"/>
    </row>
    <row r="26" spans="1:15">
      <c r="A26" s="107" t="s">
        <v>9</v>
      </c>
      <c r="B26" s="108">
        <v>161535</v>
      </c>
      <c r="C26" s="108">
        <v>1014846</v>
      </c>
      <c r="D26" s="108">
        <v>109773</v>
      </c>
      <c r="E26" s="108"/>
      <c r="F26" s="109">
        <v>51073</v>
      </c>
      <c r="G26" s="52"/>
      <c r="H26" s="50"/>
      <c r="I26" s="51"/>
      <c r="J26"/>
      <c r="K26"/>
      <c r="L26"/>
      <c r="M26"/>
      <c r="N26"/>
      <c r="O26"/>
    </row>
    <row r="27" spans="1:15">
      <c r="A27" s="107" t="s">
        <v>109</v>
      </c>
      <c r="B27" s="108">
        <v>216175</v>
      </c>
      <c r="C27" s="108">
        <v>1853769</v>
      </c>
      <c r="D27" s="108">
        <v>93361</v>
      </c>
      <c r="E27" s="108"/>
      <c r="F27" s="109">
        <v>60005</v>
      </c>
      <c r="G27" s="52"/>
      <c r="H27" s="50"/>
      <c r="I27" s="51"/>
      <c r="J27"/>
      <c r="K27"/>
      <c r="L27"/>
      <c r="M27"/>
      <c r="N27"/>
      <c r="O27"/>
    </row>
    <row r="28" spans="1:15">
      <c r="A28" s="107" t="s">
        <v>185</v>
      </c>
      <c r="B28" s="108">
        <v>539695</v>
      </c>
      <c r="C28" s="108">
        <v>2291514</v>
      </c>
      <c r="D28" s="108">
        <v>303277</v>
      </c>
      <c r="E28" s="108"/>
      <c r="F28" s="109">
        <v>100370</v>
      </c>
      <c r="G28" s="52"/>
      <c r="H28" s="50"/>
      <c r="I28" s="51"/>
      <c r="J28"/>
      <c r="K28"/>
      <c r="L28"/>
      <c r="M28"/>
      <c r="N28"/>
      <c r="O28"/>
    </row>
    <row r="29" spans="1:15">
      <c r="A29" s="107" t="s">
        <v>110</v>
      </c>
      <c r="B29" s="108">
        <v>135507</v>
      </c>
      <c r="C29" s="108">
        <v>2017371</v>
      </c>
      <c r="D29" s="108">
        <v>91821</v>
      </c>
      <c r="E29" s="108"/>
      <c r="F29" s="109">
        <v>53288</v>
      </c>
      <c r="G29" s="52"/>
      <c r="H29" s="50"/>
      <c r="I29" s="51"/>
      <c r="J29"/>
      <c r="K29"/>
      <c r="L29"/>
      <c r="M29"/>
      <c r="N29"/>
      <c r="O29"/>
    </row>
    <row r="30" spans="1:15">
      <c r="A30" s="107" t="s">
        <v>186</v>
      </c>
      <c r="B30" s="108">
        <v>69775</v>
      </c>
      <c r="C30" s="108">
        <v>424965</v>
      </c>
      <c r="D30" s="108">
        <v>56168</v>
      </c>
      <c r="E30" s="108"/>
      <c r="F30" s="109">
        <v>22585</v>
      </c>
      <c r="G30" s="52"/>
      <c r="H30" s="50"/>
      <c r="I30" s="51"/>
      <c r="J30"/>
      <c r="K30"/>
      <c r="L30"/>
      <c r="M30"/>
      <c r="N30"/>
      <c r="O30"/>
    </row>
    <row r="31" spans="1:15">
      <c r="A31" s="107" t="s">
        <v>10</v>
      </c>
      <c r="B31" s="108">
        <v>45760</v>
      </c>
      <c r="C31" s="108">
        <v>282108</v>
      </c>
      <c r="D31" s="108">
        <v>36555</v>
      </c>
      <c r="E31" s="108"/>
      <c r="F31" s="109">
        <v>19551</v>
      </c>
      <c r="G31" s="52"/>
      <c r="H31" s="50"/>
      <c r="I31" s="51"/>
      <c r="J31"/>
      <c r="K31"/>
      <c r="L31"/>
      <c r="M31"/>
      <c r="N31"/>
      <c r="O31"/>
    </row>
    <row r="32" spans="1:15">
      <c r="A32" s="107" t="s">
        <v>11</v>
      </c>
      <c r="B32" s="108">
        <v>134251</v>
      </c>
      <c r="C32" s="108">
        <v>1172964</v>
      </c>
      <c r="D32" s="108">
        <v>104694</v>
      </c>
      <c r="E32" s="108"/>
      <c r="F32" s="109">
        <v>32115</v>
      </c>
      <c r="G32" s="52"/>
      <c r="H32" s="50"/>
      <c r="I32" s="51"/>
      <c r="J32"/>
      <c r="K32"/>
      <c r="L32"/>
      <c r="M32"/>
      <c r="N32"/>
      <c r="O32"/>
    </row>
    <row r="33" spans="1:15" ht="14">
      <c r="A33" s="53" t="s">
        <v>71</v>
      </c>
      <c r="B33" s="54">
        <f>SUM(B21:B32)</f>
        <v>2278930</v>
      </c>
      <c r="C33" s="54">
        <f>SUM(C21:C32)</f>
        <v>15177080</v>
      </c>
      <c r="D33" s="54">
        <f>SUM(D21:D32)</f>
        <v>1359909</v>
      </c>
      <c r="E33" s="54">
        <f>SUM(E21:E32)</f>
        <v>0</v>
      </c>
      <c r="F33" s="54">
        <f>SUM(F21:F32)</f>
        <v>623710</v>
      </c>
      <c r="G33" s="52"/>
      <c r="H33" s="50"/>
      <c r="I33" s="51"/>
      <c r="J33"/>
      <c r="K33"/>
      <c r="L33"/>
      <c r="M33"/>
      <c r="N33"/>
      <c r="O33"/>
    </row>
    <row r="34" spans="1:15">
      <c r="A34" s="38"/>
      <c r="B34" s="38"/>
      <c r="C34" s="38"/>
      <c r="D34" s="38"/>
      <c r="E34" s="38"/>
      <c r="F34" s="38"/>
      <c r="G34" s="52"/>
      <c r="H34" s="50"/>
      <c r="I34" s="51"/>
      <c r="J34"/>
      <c r="K34"/>
      <c r="L34"/>
      <c r="M34"/>
      <c r="N34"/>
      <c r="O34"/>
    </row>
    <row r="35" spans="1:15">
      <c r="A35" s="38"/>
      <c r="B35" s="38"/>
      <c r="C35" s="38"/>
      <c r="D35" s="38"/>
      <c r="E35" s="38"/>
      <c r="F35" s="38"/>
      <c r="G35" s="52"/>
      <c r="H35" s="50"/>
      <c r="I35" s="51"/>
      <c r="J35"/>
      <c r="K35"/>
      <c r="L35"/>
      <c r="M35"/>
      <c r="N35"/>
      <c r="O35"/>
    </row>
    <row r="36" spans="1:15" ht="20">
      <c r="A36" s="38"/>
      <c r="B36" s="145" t="s">
        <v>145</v>
      </c>
      <c r="C36" s="145"/>
      <c r="D36" s="145"/>
      <c r="E36" s="145"/>
      <c r="F36" s="43"/>
      <c r="G36" s="54"/>
      <c r="H36" s="50"/>
      <c r="I36" s="51"/>
      <c r="J36"/>
      <c r="K36"/>
      <c r="L36"/>
      <c r="M36"/>
      <c r="N36"/>
      <c r="O36"/>
    </row>
    <row r="37" spans="1:15" ht="42">
      <c r="A37" s="46" t="s">
        <v>0</v>
      </c>
      <c r="B37" s="47" t="s">
        <v>123</v>
      </c>
      <c r="C37" s="47" t="s">
        <v>2</v>
      </c>
      <c r="D37" s="47" t="s">
        <v>3</v>
      </c>
      <c r="E37" s="98" t="s">
        <v>135</v>
      </c>
      <c r="F37" s="48" t="s">
        <v>152</v>
      </c>
      <c r="G37" s="54"/>
      <c r="H37" s="50"/>
      <c r="I37" s="51"/>
      <c r="J37"/>
      <c r="K37"/>
      <c r="L37"/>
      <c r="M37"/>
      <c r="N37"/>
      <c r="O37"/>
    </row>
    <row r="38" spans="1:15" ht="18" customHeight="1">
      <c r="A38" s="8" t="s">
        <v>6</v>
      </c>
      <c r="B38" s="9">
        <v>33355</v>
      </c>
      <c r="C38" s="9">
        <v>340844</v>
      </c>
      <c r="D38" s="9">
        <v>46561</v>
      </c>
      <c r="E38" s="9"/>
      <c r="F38" s="32">
        <v>21942</v>
      </c>
      <c r="G38" s="43"/>
      <c r="H38" s="44"/>
      <c r="I38" s="45"/>
      <c r="J38" s="43"/>
      <c r="K38" s="145" t="s">
        <v>69</v>
      </c>
      <c r="L38" s="145"/>
      <c r="M38" s="145"/>
      <c r="N38" s="145"/>
    </row>
    <row r="39" spans="1:15" ht="41" customHeight="1">
      <c r="A39" s="8" t="s">
        <v>183</v>
      </c>
      <c r="B39" s="9">
        <v>480179</v>
      </c>
      <c r="C39" s="9">
        <v>1230269</v>
      </c>
      <c r="D39" s="9">
        <v>264171</v>
      </c>
      <c r="E39" s="9"/>
      <c r="F39" s="32">
        <v>124568</v>
      </c>
      <c r="G39" s="49"/>
      <c r="H39" s="50"/>
      <c r="I39" s="51"/>
      <c r="J39" s="46" t="s">
        <v>0</v>
      </c>
      <c r="K39" s="47" t="s">
        <v>1</v>
      </c>
      <c r="L39" s="47" t="s">
        <v>2</v>
      </c>
      <c r="M39" s="47" t="s">
        <v>3</v>
      </c>
      <c r="N39" s="47" t="s">
        <v>4</v>
      </c>
      <c r="O39" s="48" t="s">
        <v>72</v>
      </c>
    </row>
    <row r="40" spans="1:15">
      <c r="A40" s="8" t="s">
        <v>7</v>
      </c>
      <c r="B40" s="9">
        <v>97015</v>
      </c>
      <c r="C40" s="9">
        <v>1921102</v>
      </c>
      <c r="D40" s="9">
        <v>57182</v>
      </c>
      <c r="E40" s="9"/>
      <c r="F40" s="32">
        <v>30378</v>
      </c>
      <c r="G40" s="52"/>
      <c r="H40" s="50"/>
      <c r="I40" s="51"/>
      <c r="J40" s="8" t="s">
        <v>6</v>
      </c>
      <c r="K40" s="9">
        <v>47666</v>
      </c>
      <c r="L40" s="9">
        <v>556331</v>
      </c>
      <c r="M40" s="9">
        <v>45365</v>
      </c>
      <c r="N40" s="9"/>
      <c r="O40" s="9">
        <v>18319</v>
      </c>
    </row>
    <row r="41" spans="1:15">
      <c r="A41" s="8" t="s">
        <v>8</v>
      </c>
      <c r="B41" s="9">
        <v>274957</v>
      </c>
      <c r="C41" s="9">
        <v>1488512</v>
      </c>
      <c r="D41" s="9">
        <v>149257</v>
      </c>
      <c r="E41" s="9"/>
      <c r="F41" s="32">
        <v>91942</v>
      </c>
      <c r="G41" s="52"/>
      <c r="H41" s="50"/>
      <c r="I41" s="51"/>
      <c r="J41" s="8" t="s">
        <v>183</v>
      </c>
      <c r="K41" s="9">
        <v>227634</v>
      </c>
      <c r="L41" s="9">
        <v>831919</v>
      </c>
      <c r="M41" s="9">
        <v>134217</v>
      </c>
      <c r="N41" s="9"/>
      <c r="O41" s="9">
        <v>75860</v>
      </c>
    </row>
    <row r="42" spans="1:15">
      <c r="A42" s="8" t="s">
        <v>184</v>
      </c>
      <c r="B42" s="9">
        <v>16453</v>
      </c>
      <c r="C42" s="9">
        <v>205823</v>
      </c>
      <c r="D42" s="9">
        <v>15085</v>
      </c>
      <c r="E42" s="9"/>
      <c r="F42" s="32">
        <v>6818</v>
      </c>
      <c r="G42" s="52"/>
      <c r="H42" s="50"/>
      <c r="I42" s="51"/>
      <c r="J42" s="8" t="s">
        <v>7</v>
      </c>
      <c r="K42" s="9">
        <v>27289</v>
      </c>
      <c r="L42" s="9">
        <v>157841</v>
      </c>
      <c r="M42" s="9">
        <v>20405</v>
      </c>
      <c r="N42" s="9"/>
      <c r="O42" s="9">
        <v>8441</v>
      </c>
    </row>
    <row r="43" spans="1:15">
      <c r="A43" s="8" t="s">
        <v>9</v>
      </c>
      <c r="B43" s="9">
        <v>184383</v>
      </c>
      <c r="C43" s="9">
        <v>1298463</v>
      </c>
      <c r="D43" s="9">
        <v>124215</v>
      </c>
      <c r="E43" s="9"/>
      <c r="F43" s="32">
        <v>59916</v>
      </c>
      <c r="G43" s="52"/>
      <c r="H43" s="50"/>
      <c r="I43" s="51"/>
      <c r="J43" s="8" t="s">
        <v>8</v>
      </c>
      <c r="K43" s="9">
        <v>135008</v>
      </c>
      <c r="L43" s="9">
        <v>1030437</v>
      </c>
      <c r="M43" s="9">
        <v>85292</v>
      </c>
      <c r="N43" s="9"/>
      <c r="O43" s="9">
        <v>49611</v>
      </c>
    </row>
    <row r="44" spans="1:15">
      <c r="A44" s="8" t="s">
        <v>109</v>
      </c>
      <c r="B44" s="9">
        <v>233162</v>
      </c>
      <c r="C44" s="9">
        <v>1894087</v>
      </c>
      <c r="D44" s="9">
        <v>98112</v>
      </c>
      <c r="E44" s="9"/>
      <c r="F44" s="32">
        <v>61680</v>
      </c>
      <c r="G44" s="52"/>
      <c r="H44" s="50"/>
      <c r="I44" s="51"/>
      <c r="J44" s="8" t="s">
        <v>184</v>
      </c>
      <c r="K44" s="9">
        <v>8500</v>
      </c>
      <c r="L44" s="9">
        <v>77387</v>
      </c>
      <c r="M44" s="9">
        <v>7398</v>
      </c>
      <c r="N44" s="9"/>
      <c r="O44" s="9">
        <v>3349</v>
      </c>
    </row>
    <row r="45" spans="1:15">
      <c r="A45" s="8" t="s">
        <v>185</v>
      </c>
      <c r="B45" s="9">
        <v>669496</v>
      </c>
      <c r="C45" s="9">
        <v>2872296</v>
      </c>
      <c r="D45" s="9">
        <v>377853</v>
      </c>
      <c r="E45" s="9"/>
      <c r="F45" s="32">
        <v>119429</v>
      </c>
      <c r="G45" s="52"/>
      <c r="H45" s="50"/>
      <c r="I45" s="51"/>
      <c r="J45" s="8" t="s">
        <v>9</v>
      </c>
      <c r="K45" s="9">
        <v>217017</v>
      </c>
      <c r="L45" s="9">
        <v>1410082</v>
      </c>
      <c r="M45" s="9">
        <v>152381</v>
      </c>
      <c r="N45" s="9"/>
      <c r="O45" s="9">
        <v>65333</v>
      </c>
    </row>
    <row r="46" spans="1:15">
      <c r="A46" s="8" t="s">
        <v>110</v>
      </c>
      <c r="B46" s="9">
        <v>133631</v>
      </c>
      <c r="C46" s="9">
        <v>2113562</v>
      </c>
      <c r="D46" s="9">
        <v>87690</v>
      </c>
      <c r="E46" s="9"/>
      <c r="F46" s="32">
        <v>51044</v>
      </c>
      <c r="G46" s="52"/>
      <c r="H46" s="50"/>
      <c r="I46" s="51"/>
      <c r="J46" s="8" t="s">
        <v>109</v>
      </c>
      <c r="K46" s="9">
        <v>122447</v>
      </c>
      <c r="L46" s="9">
        <v>880907</v>
      </c>
      <c r="M46" s="9">
        <v>62430</v>
      </c>
      <c r="N46" s="9"/>
      <c r="O46" s="9">
        <v>39186</v>
      </c>
    </row>
    <row r="47" spans="1:15">
      <c r="A47" s="8" t="s">
        <v>186</v>
      </c>
      <c r="B47" s="9">
        <v>68344</v>
      </c>
      <c r="C47" s="9">
        <v>460733</v>
      </c>
      <c r="D47" s="9">
        <v>54403</v>
      </c>
      <c r="E47" s="9"/>
      <c r="F47" s="32">
        <v>21932</v>
      </c>
      <c r="G47" s="52"/>
      <c r="H47" s="50"/>
      <c r="I47" s="51"/>
      <c r="J47" s="8" t="s">
        <v>185</v>
      </c>
      <c r="K47" s="9">
        <v>927701</v>
      </c>
      <c r="L47" s="9">
        <v>4242224</v>
      </c>
      <c r="M47" s="9">
        <v>529431</v>
      </c>
      <c r="N47" s="9"/>
      <c r="O47" s="9">
        <v>151554</v>
      </c>
    </row>
    <row r="48" spans="1:15">
      <c r="A48" s="8" t="s">
        <v>10</v>
      </c>
      <c r="B48" s="9">
        <v>52948</v>
      </c>
      <c r="C48" s="9">
        <v>359113</v>
      </c>
      <c r="D48" s="9">
        <v>48161</v>
      </c>
      <c r="E48" s="9"/>
      <c r="F48" s="32">
        <v>20214</v>
      </c>
      <c r="G48" s="52"/>
      <c r="H48" s="50"/>
      <c r="I48" s="51"/>
      <c r="J48" s="8" t="s">
        <v>186</v>
      </c>
      <c r="K48" s="9">
        <v>61588</v>
      </c>
      <c r="L48" s="9">
        <v>689021</v>
      </c>
      <c r="M48" s="9">
        <v>45672</v>
      </c>
      <c r="N48" s="9"/>
      <c r="O48" s="9">
        <v>18521</v>
      </c>
    </row>
    <row r="49" spans="1:15">
      <c r="A49" s="8" t="s">
        <v>11</v>
      </c>
      <c r="B49" s="9">
        <v>136290</v>
      </c>
      <c r="C49" s="9">
        <v>1208305</v>
      </c>
      <c r="D49" s="9">
        <v>106416</v>
      </c>
      <c r="E49" s="9"/>
      <c r="F49" s="32">
        <v>32566</v>
      </c>
      <c r="G49" s="52"/>
      <c r="H49" s="50"/>
      <c r="I49" s="51"/>
      <c r="J49" s="8" t="s">
        <v>10</v>
      </c>
      <c r="K49" s="9">
        <v>54854</v>
      </c>
      <c r="L49" s="9">
        <v>358241</v>
      </c>
      <c r="M49" s="9">
        <v>38963</v>
      </c>
      <c r="N49" s="9"/>
      <c r="O49" s="9">
        <v>18340</v>
      </c>
    </row>
    <row r="50" spans="1:15" ht="14">
      <c r="A50" s="53" t="s">
        <v>71</v>
      </c>
      <c r="B50" s="54">
        <f>SUM(B38:B49)</f>
        <v>2380213</v>
      </c>
      <c r="C50" s="54">
        <f>SUM(C38:C49)</f>
        <v>15393109</v>
      </c>
      <c r="D50" s="54">
        <f>SUM(D38:D49)</f>
        <v>1429106</v>
      </c>
      <c r="E50" s="54">
        <f>SUM(E38:E49)</f>
        <v>0</v>
      </c>
      <c r="F50" s="54">
        <f>SUM(F38:F49)</f>
        <v>642429</v>
      </c>
      <c r="G50" s="52"/>
      <c r="H50" s="50"/>
      <c r="I50" s="51"/>
      <c r="J50" s="8" t="s">
        <v>11</v>
      </c>
      <c r="K50" s="9">
        <v>116716</v>
      </c>
      <c r="L50" s="9">
        <v>1207528</v>
      </c>
      <c r="M50" s="9">
        <v>92528</v>
      </c>
      <c r="N50" s="9"/>
      <c r="O50" s="9">
        <v>25350</v>
      </c>
    </row>
    <row r="51" spans="1:15" ht="20">
      <c r="A51" s="38"/>
      <c r="B51" s="145" t="s">
        <v>133</v>
      </c>
      <c r="C51" s="145"/>
      <c r="D51" s="145"/>
      <c r="E51" s="145"/>
      <c r="F51" s="43"/>
      <c r="G51" s="54"/>
      <c r="H51" s="50"/>
      <c r="I51" s="51"/>
      <c r="J51" s="53" t="s">
        <v>71</v>
      </c>
      <c r="K51" s="54">
        <f>SUM(K40:K50)</f>
        <v>1946420</v>
      </c>
      <c r="L51" s="54">
        <f>SUM(L40:L50)</f>
        <v>11441918</v>
      </c>
      <c r="M51" s="54">
        <f>SUM(M40:M50)</f>
        <v>1214082</v>
      </c>
      <c r="N51" s="54">
        <f>SUM(N40:N50)</f>
        <v>0</v>
      </c>
      <c r="O51" s="54">
        <f>SUM(O40:O50)</f>
        <v>473864</v>
      </c>
    </row>
    <row r="52" spans="1:15" ht="42">
      <c r="A52" s="46" t="s">
        <v>0</v>
      </c>
      <c r="B52" s="47" t="s">
        <v>123</v>
      </c>
      <c r="C52" s="47" t="s">
        <v>2</v>
      </c>
      <c r="D52" s="47" t="s">
        <v>3</v>
      </c>
      <c r="E52" s="98" t="s">
        <v>135</v>
      </c>
      <c r="F52" s="48" t="s">
        <v>132</v>
      </c>
      <c r="G52" s="38"/>
      <c r="H52" s="50"/>
      <c r="I52" s="51"/>
      <c r="J52" s="38"/>
      <c r="K52" s="38"/>
    </row>
    <row r="53" spans="1:15">
      <c r="A53" s="8" t="s">
        <v>6</v>
      </c>
      <c r="B53" s="9">
        <v>37605</v>
      </c>
      <c r="C53" s="9">
        <v>410065</v>
      </c>
      <c r="D53" s="9">
        <v>45480</v>
      </c>
      <c r="E53" s="9"/>
      <c r="F53" s="32">
        <v>20551</v>
      </c>
      <c r="G53" s="56"/>
      <c r="H53" s="50"/>
      <c r="I53" s="51"/>
      <c r="J53" s="38"/>
      <c r="K53" s="38"/>
    </row>
    <row r="54" spans="1:15">
      <c r="A54" s="8" t="s">
        <v>183</v>
      </c>
      <c r="B54" s="9">
        <v>111889</v>
      </c>
      <c r="C54" s="9">
        <v>447092</v>
      </c>
      <c r="D54" s="9">
        <v>102102</v>
      </c>
      <c r="E54" s="9"/>
      <c r="F54" s="32">
        <v>47656</v>
      </c>
      <c r="G54" s="52"/>
      <c r="H54" s="50"/>
      <c r="I54" s="51"/>
      <c r="J54" s="38"/>
      <c r="K54" s="38"/>
    </row>
    <row r="55" spans="1:15">
      <c r="A55" s="8" t="s">
        <v>7</v>
      </c>
      <c r="B55" s="9">
        <v>31492</v>
      </c>
      <c r="C55" s="9">
        <v>245674</v>
      </c>
      <c r="D55" s="9">
        <v>24594</v>
      </c>
      <c r="E55" s="9"/>
      <c r="F55" s="32">
        <v>10796</v>
      </c>
      <c r="G55" s="52"/>
      <c r="H55" s="50"/>
      <c r="I55" s="51"/>
      <c r="J55" s="38"/>
      <c r="K55" s="38"/>
    </row>
    <row r="56" spans="1:15">
      <c r="A56" s="8" t="s">
        <v>8</v>
      </c>
      <c r="B56" s="9">
        <v>248102</v>
      </c>
      <c r="C56" s="9">
        <v>1270592</v>
      </c>
      <c r="D56" s="9">
        <v>140161</v>
      </c>
      <c r="E56" s="9"/>
      <c r="F56" s="32">
        <v>83369</v>
      </c>
      <c r="G56" s="52"/>
      <c r="H56" s="50"/>
      <c r="I56" s="51"/>
      <c r="J56" s="38"/>
      <c r="K56" s="38"/>
    </row>
    <row r="57" spans="1:15">
      <c r="A57" s="8" t="s">
        <v>184</v>
      </c>
      <c r="B57" s="9">
        <v>14333</v>
      </c>
      <c r="C57" s="9">
        <v>194039</v>
      </c>
      <c r="D57" s="9">
        <v>14343</v>
      </c>
      <c r="E57" s="9"/>
      <c r="F57" s="32">
        <v>6106</v>
      </c>
      <c r="G57" s="52"/>
      <c r="H57" s="50"/>
      <c r="I57" s="51"/>
      <c r="J57" s="38"/>
      <c r="K57" s="38"/>
    </row>
    <row r="58" spans="1:15">
      <c r="A58" s="8" t="s">
        <v>9</v>
      </c>
      <c r="B58" s="9">
        <v>175741</v>
      </c>
      <c r="C58" s="9">
        <v>1274426</v>
      </c>
      <c r="D58" s="9">
        <v>122443</v>
      </c>
      <c r="E58" s="9"/>
      <c r="F58" s="32">
        <v>58487</v>
      </c>
      <c r="G58" s="52"/>
      <c r="H58" s="50"/>
      <c r="I58" s="51"/>
      <c r="J58" s="38"/>
      <c r="K58" s="38"/>
    </row>
    <row r="59" spans="1:15">
      <c r="A59" s="8" t="s">
        <v>109</v>
      </c>
      <c r="B59" s="9">
        <v>179846</v>
      </c>
      <c r="C59" s="9">
        <v>1336270</v>
      </c>
      <c r="D59" s="9">
        <v>82313</v>
      </c>
      <c r="E59" s="9"/>
      <c r="F59" s="32">
        <v>52349</v>
      </c>
      <c r="G59" s="52"/>
      <c r="H59" s="50"/>
      <c r="I59" s="51"/>
      <c r="J59" s="38"/>
      <c r="K59" s="38"/>
    </row>
    <row r="60" spans="1:15">
      <c r="A60" s="8" t="s">
        <v>185</v>
      </c>
      <c r="B60" s="9">
        <v>767413</v>
      </c>
      <c r="C60" s="9">
        <v>3326216</v>
      </c>
      <c r="D60" s="9">
        <v>426051</v>
      </c>
      <c r="E60" s="9"/>
      <c r="F60" s="32">
        <v>131311</v>
      </c>
      <c r="G60" s="52"/>
      <c r="H60" s="50"/>
      <c r="I60" s="51"/>
      <c r="J60" s="38"/>
      <c r="K60" s="38"/>
    </row>
    <row r="61" spans="1:15">
      <c r="A61" s="8" t="s">
        <v>110</v>
      </c>
      <c r="B61" s="9">
        <v>108762</v>
      </c>
      <c r="C61" s="9">
        <v>1933043</v>
      </c>
      <c r="D61" s="9">
        <v>64501</v>
      </c>
      <c r="E61" s="9"/>
      <c r="F61" s="32">
        <v>35380</v>
      </c>
      <c r="G61" s="52"/>
      <c r="H61" s="50"/>
      <c r="I61" s="51"/>
      <c r="J61" s="38"/>
      <c r="K61" s="38"/>
    </row>
    <row r="62" spans="1:15">
      <c r="A62" s="8" t="s">
        <v>186</v>
      </c>
      <c r="B62" s="9">
        <v>69470</v>
      </c>
      <c r="C62" s="9">
        <v>614180</v>
      </c>
      <c r="D62" s="9">
        <v>58128</v>
      </c>
      <c r="E62" s="9"/>
      <c r="F62" s="32">
        <v>21821</v>
      </c>
      <c r="G62" s="52"/>
      <c r="H62" s="50"/>
      <c r="I62" s="51"/>
      <c r="J62" s="38"/>
      <c r="K62" s="38"/>
    </row>
    <row r="63" spans="1:15">
      <c r="A63" s="8" t="s">
        <v>10</v>
      </c>
      <c r="B63" s="9">
        <v>59354</v>
      </c>
      <c r="C63" s="9">
        <v>397802</v>
      </c>
      <c r="D63" s="9">
        <v>39977</v>
      </c>
      <c r="E63" s="9"/>
      <c r="F63" s="32">
        <v>20141</v>
      </c>
      <c r="G63" s="52"/>
      <c r="H63" s="50"/>
      <c r="I63" s="51"/>
      <c r="J63" s="38"/>
      <c r="K63" s="38"/>
    </row>
    <row r="64" spans="1:15">
      <c r="A64" s="8" t="s">
        <v>11</v>
      </c>
      <c r="B64" s="9">
        <v>132816</v>
      </c>
      <c r="C64" s="9">
        <v>1290401</v>
      </c>
      <c r="D64" s="9">
        <v>107117</v>
      </c>
      <c r="E64" s="9"/>
      <c r="F64" s="32">
        <v>32511</v>
      </c>
      <c r="G64" s="52"/>
      <c r="H64" s="50"/>
      <c r="I64" s="51"/>
      <c r="J64" s="38"/>
      <c r="K64" s="38"/>
    </row>
    <row r="65" spans="1:11" ht="14">
      <c r="A65" s="53" t="s">
        <v>71</v>
      </c>
      <c r="B65" s="54">
        <f>SUM(B53:B64)</f>
        <v>1936823</v>
      </c>
      <c r="C65" s="54">
        <f>SUM(C53:C64)</f>
        <v>12739800</v>
      </c>
      <c r="D65" s="54">
        <f>SUM(D53:D64)</f>
        <v>1227210</v>
      </c>
      <c r="E65" s="54">
        <f>SUM(E53:E64)</f>
        <v>0</v>
      </c>
      <c r="F65" s="54">
        <f>SUM(F53:F64)</f>
        <v>520478</v>
      </c>
      <c r="G65" s="54"/>
      <c r="H65" s="50"/>
      <c r="I65" s="51"/>
      <c r="J65" s="38"/>
      <c r="K65" s="38"/>
    </row>
    <row r="66" spans="1:11">
      <c r="A66" s="53"/>
      <c r="B66" s="54"/>
      <c r="C66" s="54"/>
      <c r="D66" s="54"/>
      <c r="E66" s="54"/>
      <c r="F66" s="54"/>
      <c r="G66" s="54"/>
      <c r="H66" s="50"/>
      <c r="I66" s="51"/>
      <c r="J66" s="38"/>
      <c r="K66" s="38"/>
    </row>
    <row r="67" spans="1:11" ht="20">
      <c r="A67" s="38"/>
      <c r="B67" s="145" t="s">
        <v>68</v>
      </c>
      <c r="C67" s="145"/>
      <c r="D67" s="145"/>
      <c r="E67" s="145"/>
      <c r="F67" s="43"/>
      <c r="G67" s="56"/>
      <c r="H67" s="50"/>
      <c r="I67" s="51"/>
      <c r="J67" s="38"/>
      <c r="K67" s="38"/>
    </row>
    <row r="68" spans="1:11" ht="42">
      <c r="A68" s="46" t="s">
        <v>0</v>
      </c>
      <c r="B68" s="47" t="s">
        <v>1</v>
      </c>
      <c r="C68" s="47" t="s">
        <v>2</v>
      </c>
      <c r="D68" s="47" t="s">
        <v>3</v>
      </c>
      <c r="E68" s="47" t="s">
        <v>4</v>
      </c>
      <c r="F68" s="48" t="s">
        <v>72</v>
      </c>
      <c r="G68" s="52"/>
      <c r="H68" s="50"/>
      <c r="I68" s="51"/>
      <c r="J68" s="38"/>
      <c r="K68" s="38"/>
    </row>
    <row r="69" spans="1:11">
      <c r="A69" s="8" t="s">
        <v>6</v>
      </c>
      <c r="B69" s="9">
        <v>65954</v>
      </c>
      <c r="C69" s="9">
        <v>881990</v>
      </c>
      <c r="D69" s="9">
        <v>51239</v>
      </c>
      <c r="E69" s="9">
        <v>43553</v>
      </c>
      <c r="F69" s="9">
        <v>9854</v>
      </c>
      <c r="G69" s="52"/>
      <c r="H69" s="50"/>
      <c r="I69" s="51"/>
      <c r="J69" s="38"/>
      <c r="K69" s="38"/>
    </row>
    <row r="70" spans="1:11">
      <c r="A70" s="8" t="s">
        <v>183</v>
      </c>
      <c r="B70" s="9">
        <v>197225</v>
      </c>
      <c r="C70" s="9">
        <v>1074442</v>
      </c>
      <c r="D70" s="9">
        <v>130464</v>
      </c>
      <c r="E70" s="9">
        <v>93596</v>
      </c>
      <c r="F70" s="9">
        <v>38992</v>
      </c>
      <c r="G70" s="52"/>
      <c r="H70" s="50"/>
      <c r="I70" s="51"/>
      <c r="J70" s="38"/>
      <c r="K70" s="38"/>
    </row>
    <row r="71" spans="1:11">
      <c r="A71" s="8" t="s">
        <v>7</v>
      </c>
      <c r="B71" s="9">
        <v>26813</v>
      </c>
      <c r="C71" s="9">
        <v>288632</v>
      </c>
      <c r="D71" s="9">
        <v>21205</v>
      </c>
      <c r="E71" s="9">
        <v>16268</v>
      </c>
      <c r="F71" s="9">
        <v>5643</v>
      </c>
      <c r="G71" s="52"/>
      <c r="H71" s="50"/>
      <c r="I71" s="51"/>
      <c r="J71" s="38"/>
      <c r="K71" s="38"/>
    </row>
    <row r="72" spans="1:11">
      <c r="A72" s="8" t="s">
        <v>8</v>
      </c>
      <c r="B72" s="9">
        <v>160944</v>
      </c>
      <c r="C72" s="9">
        <v>2185900</v>
      </c>
      <c r="D72" s="9">
        <v>104518</v>
      </c>
      <c r="E72" s="9">
        <v>75767</v>
      </c>
      <c r="F72" s="9">
        <v>36650</v>
      </c>
      <c r="G72" s="52"/>
      <c r="H72" s="50"/>
      <c r="I72" s="51"/>
      <c r="J72" s="38"/>
      <c r="K72" s="38"/>
    </row>
    <row r="73" spans="1:11">
      <c r="A73" s="8" t="s">
        <v>184</v>
      </c>
      <c r="B73" s="9">
        <v>18921</v>
      </c>
      <c r="C73" s="9">
        <v>382124</v>
      </c>
      <c r="D73" s="9">
        <v>13275</v>
      </c>
      <c r="E73" s="9">
        <v>11240</v>
      </c>
      <c r="F73" s="9">
        <v>3066</v>
      </c>
      <c r="G73" s="52"/>
      <c r="H73" s="50"/>
      <c r="I73" s="51"/>
      <c r="J73" s="38"/>
      <c r="K73" s="38"/>
    </row>
    <row r="74" spans="1:11">
      <c r="A74" s="8" t="s">
        <v>9</v>
      </c>
      <c r="B74" s="9">
        <v>213537</v>
      </c>
      <c r="C74" s="9">
        <v>2033553</v>
      </c>
      <c r="D74" s="9">
        <v>158733</v>
      </c>
      <c r="E74" s="9">
        <v>121372</v>
      </c>
      <c r="F74" s="9">
        <v>42131</v>
      </c>
      <c r="G74" s="52"/>
      <c r="H74" s="50"/>
      <c r="I74" s="51"/>
      <c r="J74" s="38"/>
      <c r="K74" s="38"/>
    </row>
    <row r="75" spans="1:11">
      <c r="A75" s="8" t="s">
        <v>109</v>
      </c>
      <c r="B75" s="9">
        <v>145511</v>
      </c>
      <c r="C75" s="9">
        <v>1377240</v>
      </c>
      <c r="D75" s="9">
        <v>107736</v>
      </c>
      <c r="E75" s="9">
        <v>92068</v>
      </c>
      <c r="F75" s="9">
        <v>22123</v>
      </c>
      <c r="G75" s="52"/>
      <c r="H75" s="50"/>
      <c r="I75" s="51"/>
      <c r="J75" s="38"/>
      <c r="K75" s="38"/>
    </row>
    <row r="76" spans="1:11">
      <c r="A76" s="8" t="s">
        <v>185</v>
      </c>
      <c r="B76" s="9">
        <v>986483</v>
      </c>
      <c r="C76" s="9">
        <v>4642807</v>
      </c>
      <c r="D76" s="9">
        <v>668488</v>
      </c>
      <c r="E76" s="9">
        <v>532703</v>
      </c>
      <c r="F76" s="9">
        <v>188634</v>
      </c>
      <c r="G76" s="52"/>
      <c r="H76" s="50"/>
      <c r="I76" s="51"/>
      <c r="J76" s="38"/>
      <c r="K76" s="38"/>
    </row>
    <row r="77" spans="1:11">
      <c r="A77" s="8" t="s">
        <v>186</v>
      </c>
      <c r="B77" s="9">
        <v>50038</v>
      </c>
      <c r="C77" s="9">
        <v>583216</v>
      </c>
      <c r="D77" s="9">
        <v>37411</v>
      </c>
      <c r="E77" s="9">
        <v>30258</v>
      </c>
      <c r="F77" s="9">
        <v>8653</v>
      </c>
      <c r="G77" s="52"/>
      <c r="H77" s="50"/>
      <c r="I77" s="51"/>
      <c r="J77" s="38"/>
      <c r="K77" s="38"/>
    </row>
    <row r="78" spans="1:11">
      <c r="A78" s="8" t="s">
        <v>10</v>
      </c>
      <c r="B78" s="9">
        <v>47740</v>
      </c>
      <c r="C78" s="9">
        <v>1204490</v>
      </c>
      <c r="D78" s="9">
        <v>32997</v>
      </c>
      <c r="E78" s="9">
        <v>25615</v>
      </c>
      <c r="F78" s="9">
        <v>8646</v>
      </c>
      <c r="G78" s="52"/>
      <c r="H78" s="50"/>
      <c r="I78" s="51"/>
      <c r="J78" s="38"/>
      <c r="K78" s="38"/>
    </row>
    <row r="79" spans="1:11">
      <c r="A79" s="8" t="s">
        <v>11</v>
      </c>
      <c r="B79" s="9">
        <v>116957</v>
      </c>
      <c r="C79" s="9">
        <v>1895297</v>
      </c>
      <c r="D79" s="9">
        <v>89647</v>
      </c>
      <c r="E79" s="9">
        <v>75124</v>
      </c>
      <c r="F79" s="9">
        <v>16998</v>
      </c>
      <c r="G79" s="54"/>
      <c r="H79" s="50"/>
      <c r="I79" s="51"/>
      <c r="J79" s="38"/>
      <c r="K79" s="38"/>
    </row>
    <row r="80" spans="1:11" ht="14">
      <c r="A80" s="53" t="s">
        <v>71</v>
      </c>
      <c r="B80" s="54">
        <f>SUM(B69:B79)</f>
        <v>2030123</v>
      </c>
      <c r="C80" s="54">
        <f>SUM(C69:C79)</f>
        <v>16549691</v>
      </c>
      <c r="D80" s="54">
        <f>SUM(D69:D79)</f>
        <v>1415713</v>
      </c>
      <c r="E80" s="54">
        <f>SUM(E69:E79)</f>
        <v>1117564</v>
      </c>
      <c r="F80" s="54">
        <f>SUM(F69:F79)</f>
        <v>381390</v>
      </c>
      <c r="G80" s="38"/>
      <c r="H80" s="50"/>
      <c r="I80" s="51"/>
      <c r="J80" s="38"/>
      <c r="K80" s="38"/>
    </row>
    <row r="81" spans="1:11">
      <c r="A81" s="38"/>
      <c r="B81" s="38"/>
      <c r="C81" s="38"/>
      <c r="D81" s="38"/>
      <c r="E81" s="38"/>
      <c r="F81" s="38"/>
      <c r="G81" s="56"/>
      <c r="H81" s="50"/>
      <c r="I81" s="51"/>
      <c r="J81" s="38"/>
      <c r="K81" s="38"/>
    </row>
    <row r="82" spans="1:11" ht="42">
      <c r="A82" s="5" t="s">
        <v>0</v>
      </c>
      <c r="B82" s="6" t="s">
        <v>1</v>
      </c>
      <c r="C82" s="6" t="s">
        <v>2</v>
      </c>
      <c r="D82" s="6" t="s">
        <v>3</v>
      </c>
      <c r="E82" s="6" t="s">
        <v>4</v>
      </c>
      <c r="F82" s="55" t="s">
        <v>73</v>
      </c>
      <c r="G82" s="52"/>
      <c r="H82" s="50"/>
      <c r="I82" s="51"/>
      <c r="J82" s="38"/>
      <c r="K82" s="38"/>
    </row>
    <row r="83" spans="1:11">
      <c r="A83" s="8" t="s">
        <v>6</v>
      </c>
      <c r="B83" s="9">
        <v>67042</v>
      </c>
      <c r="C83" s="9">
        <v>818083</v>
      </c>
      <c r="D83" s="9">
        <v>49138</v>
      </c>
      <c r="E83" s="9">
        <v>40958</v>
      </c>
      <c r="F83" s="9">
        <v>11166</v>
      </c>
      <c r="G83" s="52"/>
      <c r="H83" s="50"/>
      <c r="I83" s="51"/>
      <c r="J83" s="38"/>
      <c r="K83" s="38"/>
    </row>
    <row r="84" spans="1:11">
      <c r="A84" s="8" t="s">
        <v>183</v>
      </c>
      <c r="B84" s="9">
        <v>161646</v>
      </c>
      <c r="C84" s="9">
        <v>551398</v>
      </c>
      <c r="D84" s="9">
        <v>106949</v>
      </c>
      <c r="E84" s="9">
        <v>78074</v>
      </c>
      <c r="F84" s="9">
        <v>32633</v>
      </c>
      <c r="G84" s="52"/>
      <c r="H84" s="50"/>
      <c r="I84" s="51"/>
      <c r="J84" s="38"/>
      <c r="K84" s="38"/>
    </row>
    <row r="85" spans="1:11">
      <c r="A85" s="8" t="s">
        <v>7</v>
      </c>
      <c r="B85" s="9">
        <v>25193</v>
      </c>
      <c r="C85" s="9">
        <v>276196</v>
      </c>
      <c r="D85" s="9">
        <v>19688</v>
      </c>
      <c r="E85" s="9">
        <v>15211</v>
      </c>
      <c r="F85" s="9">
        <v>5172</v>
      </c>
      <c r="G85" s="52"/>
      <c r="H85" s="50"/>
      <c r="I85" s="51"/>
      <c r="J85" s="38"/>
      <c r="K85" s="38"/>
    </row>
    <row r="86" spans="1:11">
      <c r="A86" s="8" t="s">
        <v>8</v>
      </c>
      <c r="B86" s="9">
        <v>150117</v>
      </c>
      <c r="C86" s="9">
        <v>2584212</v>
      </c>
      <c r="D86" s="9">
        <v>93299</v>
      </c>
      <c r="E86" s="9">
        <v>66016</v>
      </c>
      <c r="F86" s="9">
        <v>34595</v>
      </c>
      <c r="G86" s="52"/>
      <c r="H86" s="50"/>
      <c r="I86" s="51"/>
      <c r="J86" s="38"/>
      <c r="K86" s="38"/>
    </row>
    <row r="87" spans="1:11">
      <c r="A87" s="8" t="s">
        <v>184</v>
      </c>
      <c r="B87" s="9">
        <v>24485</v>
      </c>
      <c r="C87" s="9">
        <v>529075</v>
      </c>
      <c r="D87" s="9">
        <v>16568</v>
      </c>
      <c r="E87" s="9">
        <v>13860</v>
      </c>
      <c r="F87" s="9">
        <v>3961</v>
      </c>
      <c r="G87" s="52"/>
      <c r="H87" s="50"/>
      <c r="I87" s="51"/>
      <c r="J87" s="38"/>
      <c r="K87" s="38"/>
    </row>
    <row r="88" spans="1:11">
      <c r="A88" s="8" t="s">
        <v>9</v>
      </c>
      <c r="B88" s="9">
        <v>209718</v>
      </c>
      <c r="C88" s="9">
        <v>1158426</v>
      </c>
      <c r="D88" s="9">
        <v>153371</v>
      </c>
      <c r="E88" s="9">
        <v>117544</v>
      </c>
      <c r="F88" s="9">
        <v>42450</v>
      </c>
      <c r="G88" s="52"/>
      <c r="H88" s="50"/>
      <c r="I88" s="51"/>
      <c r="J88" s="38"/>
      <c r="K88" s="38"/>
    </row>
    <row r="89" spans="1:11">
      <c r="A89" s="8" t="s">
        <v>109</v>
      </c>
      <c r="B89" s="9">
        <v>217721</v>
      </c>
      <c r="C89" s="9">
        <v>3095213</v>
      </c>
      <c r="D89" s="9">
        <v>136357</v>
      </c>
      <c r="E89" s="9">
        <v>111573</v>
      </c>
      <c r="F89" s="9">
        <v>35985</v>
      </c>
      <c r="G89" s="52"/>
      <c r="H89" s="50"/>
      <c r="I89" s="51"/>
      <c r="J89" s="38"/>
      <c r="K89" s="38"/>
    </row>
    <row r="90" spans="1:11">
      <c r="A90" s="8" t="s">
        <v>185</v>
      </c>
      <c r="B90" s="9">
        <v>798789</v>
      </c>
      <c r="C90" s="9">
        <v>3813884</v>
      </c>
      <c r="D90" s="9">
        <v>541879</v>
      </c>
      <c r="E90" s="9">
        <v>429696</v>
      </c>
      <c r="F90" s="9">
        <v>157959</v>
      </c>
      <c r="G90" s="52"/>
      <c r="H90" s="50"/>
      <c r="I90" s="51"/>
      <c r="J90" s="38"/>
      <c r="K90" s="38"/>
    </row>
    <row r="91" spans="1:11">
      <c r="A91" s="8" t="s">
        <v>186</v>
      </c>
      <c r="B91" s="9">
        <v>46775</v>
      </c>
      <c r="C91" s="9">
        <v>637712</v>
      </c>
      <c r="D91" s="9">
        <v>34391</v>
      </c>
      <c r="E91" s="9">
        <v>28016</v>
      </c>
      <c r="F91" s="9">
        <v>8654</v>
      </c>
      <c r="G91" s="52"/>
      <c r="H91" s="50"/>
      <c r="I91" s="51"/>
      <c r="J91" s="38"/>
      <c r="K91" s="38"/>
    </row>
    <row r="92" spans="1:11">
      <c r="A92" s="8" t="s">
        <v>10</v>
      </c>
      <c r="B92" s="9">
        <v>40086</v>
      </c>
      <c r="C92" s="9">
        <v>1354393</v>
      </c>
      <c r="D92" s="9">
        <v>27758</v>
      </c>
      <c r="E92" s="9">
        <v>21947</v>
      </c>
      <c r="F92" s="9">
        <v>7150</v>
      </c>
      <c r="G92" s="52"/>
      <c r="H92" s="50"/>
      <c r="I92" s="51"/>
      <c r="J92" s="38"/>
      <c r="K92" s="38"/>
    </row>
    <row r="93" spans="1:11">
      <c r="A93" s="8" t="s">
        <v>11</v>
      </c>
      <c r="B93" s="9">
        <v>103800</v>
      </c>
      <c r="C93" s="9">
        <v>1788088</v>
      </c>
      <c r="D93" s="9">
        <v>83337</v>
      </c>
      <c r="E93" s="9">
        <v>70073</v>
      </c>
      <c r="F93" s="9">
        <v>16163</v>
      </c>
      <c r="G93" s="54"/>
      <c r="H93" s="50"/>
      <c r="I93" s="51"/>
      <c r="J93" s="38"/>
      <c r="K93" s="38"/>
    </row>
    <row r="94" spans="1:11" ht="14">
      <c r="A94" s="53" t="s">
        <v>71</v>
      </c>
      <c r="B94" s="54">
        <f>SUM(B83:B93)</f>
        <v>1845372</v>
      </c>
      <c r="C94" s="54">
        <f>SUM(C83:C93)</f>
        <v>16606680</v>
      </c>
      <c r="D94" s="54">
        <f>SUM(D83:D93)</f>
        <v>1262735</v>
      </c>
      <c r="E94" s="54">
        <f>SUM(E83:E93)</f>
        <v>992968</v>
      </c>
      <c r="F94" s="54">
        <f>SUM(F83:F93)</f>
        <v>355888</v>
      </c>
      <c r="G94" s="38"/>
      <c r="H94" s="50"/>
      <c r="I94" s="51"/>
      <c r="J94" s="38"/>
      <c r="K94" s="38"/>
    </row>
    <row r="95" spans="1:11">
      <c r="A95" s="53"/>
      <c r="B95" s="54"/>
      <c r="C95" s="54"/>
      <c r="D95" s="54"/>
      <c r="E95" s="54"/>
      <c r="F95" s="54"/>
      <c r="G95" s="58"/>
      <c r="H95" s="50"/>
      <c r="I95" s="51"/>
      <c r="J95" s="38"/>
      <c r="K95" s="38"/>
    </row>
    <row r="96" spans="1:11" ht="42">
      <c r="A96" s="5" t="s">
        <v>0</v>
      </c>
      <c r="B96" s="6" t="s">
        <v>1</v>
      </c>
      <c r="C96" s="6" t="s">
        <v>2</v>
      </c>
      <c r="D96" s="6" t="s">
        <v>3</v>
      </c>
      <c r="E96" s="6" t="s">
        <v>4</v>
      </c>
      <c r="F96" s="55" t="s">
        <v>74</v>
      </c>
      <c r="G96" s="52"/>
      <c r="H96" s="42"/>
    </row>
    <row r="97" spans="1:27">
      <c r="A97" s="8" t="s">
        <v>6</v>
      </c>
      <c r="B97" s="9">
        <v>58238</v>
      </c>
      <c r="C97" s="9">
        <v>551711</v>
      </c>
      <c r="D97" s="9">
        <v>40974</v>
      </c>
      <c r="E97" s="9">
        <v>33551</v>
      </c>
      <c r="F97" s="9">
        <v>21588</v>
      </c>
      <c r="G97" s="52"/>
      <c r="H97" s="42"/>
    </row>
    <row r="98" spans="1:27">
      <c r="A98" s="8" t="s">
        <v>183</v>
      </c>
      <c r="B98" s="9">
        <v>108364</v>
      </c>
      <c r="C98" s="9">
        <v>388556</v>
      </c>
      <c r="D98" s="9">
        <v>70696</v>
      </c>
      <c r="E98" s="9">
        <v>52082</v>
      </c>
      <c r="F98" s="9">
        <v>3077</v>
      </c>
      <c r="G98" s="52"/>
      <c r="H98" s="42"/>
    </row>
    <row r="99" spans="1:27">
      <c r="A99" s="8" t="s">
        <v>7</v>
      </c>
      <c r="B99" s="9">
        <v>14866</v>
      </c>
      <c r="C99" s="9">
        <v>96028</v>
      </c>
      <c r="D99" s="9">
        <v>11549</v>
      </c>
      <c r="E99" s="9">
        <v>8947</v>
      </c>
      <c r="F99" s="9">
        <v>40705</v>
      </c>
      <c r="G99" s="52"/>
      <c r="H99" s="42"/>
    </row>
    <row r="100" spans="1:27">
      <c r="A100" s="8" t="s">
        <v>8</v>
      </c>
      <c r="B100" s="9">
        <v>190206</v>
      </c>
      <c r="C100" s="9">
        <v>1902393</v>
      </c>
      <c r="D100" s="9">
        <v>118779</v>
      </c>
      <c r="E100" s="9">
        <v>86430</v>
      </c>
      <c r="F100" s="9">
        <v>3672</v>
      </c>
      <c r="G100" s="52"/>
      <c r="H100" s="42"/>
    </row>
    <row r="101" spans="1:27">
      <c r="A101" s="8" t="s">
        <v>184</v>
      </c>
      <c r="B101" s="9">
        <v>23160</v>
      </c>
      <c r="C101" s="9">
        <v>392057</v>
      </c>
      <c r="D101" s="9">
        <v>15823</v>
      </c>
      <c r="E101" s="9">
        <v>13366</v>
      </c>
      <c r="F101" s="9">
        <v>10190</v>
      </c>
      <c r="G101" s="52"/>
      <c r="H101" s="42"/>
    </row>
    <row r="102" spans="1:27">
      <c r="A102" s="8" t="s">
        <v>9</v>
      </c>
      <c r="B102" s="9">
        <v>195153</v>
      </c>
      <c r="C102" s="9">
        <v>1059513</v>
      </c>
      <c r="D102" s="9">
        <v>141014</v>
      </c>
      <c r="E102" s="9">
        <v>107662</v>
      </c>
      <c r="F102" s="9">
        <v>39912</v>
      </c>
      <c r="G102" s="52"/>
      <c r="H102" s="42"/>
    </row>
    <row r="103" spans="1:27">
      <c r="A103" s="8" t="s">
        <v>109</v>
      </c>
      <c r="B103" s="9">
        <v>301594</v>
      </c>
      <c r="C103" s="9">
        <v>3294341</v>
      </c>
      <c r="D103" s="9">
        <v>169008</v>
      </c>
      <c r="E103" s="9">
        <v>134780</v>
      </c>
      <c r="F103" s="9">
        <v>49816</v>
      </c>
      <c r="G103" s="52"/>
      <c r="H103" s="42"/>
    </row>
    <row r="104" spans="1:27">
      <c r="A104" s="8" t="s">
        <v>185</v>
      </c>
      <c r="B104" s="9">
        <v>857579</v>
      </c>
      <c r="C104" s="9">
        <v>4071275</v>
      </c>
      <c r="D104" s="9">
        <v>572807</v>
      </c>
      <c r="E104" s="9">
        <v>457958</v>
      </c>
      <c r="F104" s="9">
        <v>168691</v>
      </c>
      <c r="G104" s="52"/>
      <c r="H104" s="42"/>
    </row>
    <row r="105" spans="1:27">
      <c r="A105" s="8" t="s">
        <v>186</v>
      </c>
      <c r="B105" s="9">
        <v>46518</v>
      </c>
      <c r="C105" s="9">
        <v>454588</v>
      </c>
      <c r="D105" s="9">
        <v>33545</v>
      </c>
      <c r="E105" s="9">
        <v>27150</v>
      </c>
      <c r="F105" s="9">
        <v>8504</v>
      </c>
      <c r="G105" s="52"/>
      <c r="H105" s="42"/>
    </row>
    <row r="106" spans="1:27">
      <c r="A106" s="8" t="s">
        <v>10</v>
      </c>
      <c r="B106" s="9">
        <v>39732</v>
      </c>
      <c r="C106" s="9">
        <v>343100</v>
      </c>
      <c r="D106" s="9">
        <v>27157</v>
      </c>
      <c r="E106" s="9">
        <v>21315</v>
      </c>
      <c r="F106" s="9">
        <v>7020</v>
      </c>
      <c r="G106" s="52"/>
      <c r="H106" s="42"/>
    </row>
    <row r="107" spans="1:27">
      <c r="A107" s="8" t="s">
        <v>11</v>
      </c>
      <c r="B107" s="9">
        <v>94980</v>
      </c>
      <c r="C107" s="9">
        <v>923167</v>
      </c>
      <c r="D107" s="9">
        <v>78103</v>
      </c>
      <c r="E107" s="9">
        <v>65763</v>
      </c>
      <c r="F107" s="9">
        <v>14378</v>
      </c>
      <c r="G107" s="54"/>
      <c r="H107" s="42"/>
    </row>
    <row r="108" spans="1:27" s="11" customFormat="1" ht="14">
      <c r="A108" s="53" t="s">
        <v>71</v>
      </c>
      <c r="B108" s="54">
        <f>SUM(B97:B107)</f>
        <v>1930390</v>
      </c>
      <c r="C108" s="54">
        <f>SUM(C97:C107)</f>
        <v>13476729</v>
      </c>
      <c r="D108" s="54">
        <f>SUM(D97:D107)</f>
        <v>1279455</v>
      </c>
      <c r="E108" s="54">
        <f>SUM(E97:E107)</f>
        <v>1009004</v>
      </c>
      <c r="F108" s="54">
        <f>SUM(F97:F107)</f>
        <v>367553</v>
      </c>
      <c r="G108" s="38"/>
      <c r="H108" s="42"/>
      <c r="I108" s="26"/>
      <c r="J108" s="3"/>
      <c r="K108" s="3"/>
      <c r="L108" s="3"/>
      <c r="M108" s="3"/>
      <c r="N108" s="3"/>
      <c r="O108" s="3"/>
      <c r="P108" s="3"/>
      <c r="Q108" s="3"/>
      <c r="R108" s="3"/>
      <c r="S108" s="3"/>
      <c r="T108" s="3"/>
      <c r="U108" s="3"/>
      <c r="V108" s="3"/>
      <c r="W108" s="3"/>
      <c r="X108" s="3"/>
      <c r="Y108" s="3"/>
      <c r="Z108" s="3"/>
      <c r="AA108" s="3"/>
    </row>
    <row r="109" spans="1:27">
      <c r="A109" s="38"/>
      <c r="B109" s="38"/>
      <c r="C109" s="38"/>
      <c r="D109" s="38"/>
      <c r="E109" s="38"/>
      <c r="F109" s="38"/>
      <c r="G109" s="58"/>
      <c r="H109" s="42"/>
    </row>
    <row r="110" spans="1:27" ht="42">
      <c r="A110" s="5" t="s">
        <v>0</v>
      </c>
      <c r="B110" s="6" t="s">
        <v>1</v>
      </c>
      <c r="C110" s="6" t="s">
        <v>2</v>
      </c>
      <c r="D110" s="6" t="s">
        <v>3</v>
      </c>
      <c r="E110" s="6" t="s">
        <v>4</v>
      </c>
      <c r="F110" s="55" t="s">
        <v>75</v>
      </c>
      <c r="G110" s="52"/>
      <c r="H110" s="42"/>
    </row>
    <row r="111" spans="1:27">
      <c r="A111" s="8" t="s">
        <v>6</v>
      </c>
      <c r="B111" s="9">
        <v>55046</v>
      </c>
      <c r="C111" s="9">
        <v>542003</v>
      </c>
      <c r="D111" s="9">
        <v>38903</v>
      </c>
      <c r="E111" s="9">
        <v>31738</v>
      </c>
      <c r="F111" s="9">
        <v>9368</v>
      </c>
      <c r="G111" s="52"/>
      <c r="H111" s="42"/>
    </row>
    <row r="112" spans="1:27">
      <c r="A112" s="8" t="s">
        <v>183</v>
      </c>
      <c r="B112" s="9">
        <v>65720</v>
      </c>
      <c r="C112" s="9">
        <v>295582</v>
      </c>
      <c r="D112" s="9">
        <v>41371</v>
      </c>
      <c r="E112" s="9">
        <v>29243</v>
      </c>
      <c r="F112" s="9">
        <v>12886</v>
      </c>
      <c r="G112" s="52"/>
      <c r="H112" s="42"/>
    </row>
    <row r="113" spans="1:15">
      <c r="A113" s="8" t="s">
        <v>7</v>
      </c>
      <c r="B113" s="9">
        <v>10869</v>
      </c>
      <c r="C113" s="9">
        <v>64554</v>
      </c>
      <c r="D113" s="9">
        <v>8640</v>
      </c>
      <c r="E113" s="9">
        <v>6808</v>
      </c>
      <c r="F113" s="9">
        <v>2133</v>
      </c>
      <c r="G113" s="52"/>
      <c r="H113" s="42"/>
    </row>
    <row r="114" spans="1:15">
      <c r="A114" s="8" t="s">
        <v>8</v>
      </c>
      <c r="B114" s="9">
        <v>206088</v>
      </c>
      <c r="C114" s="9">
        <v>2180301</v>
      </c>
      <c r="D114" s="9">
        <v>128457</v>
      </c>
      <c r="E114" s="9">
        <v>90916</v>
      </c>
      <c r="F114" s="9">
        <v>42712</v>
      </c>
      <c r="G114" s="52"/>
      <c r="H114" s="42"/>
    </row>
    <row r="115" spans="1:15">
      <c r="A115" s="8" t="s">
        <v>184</v>
      </c>
      <c r="B115" s="9">
        <v>17347</v>
      </c>
      <c r="C115" s="9">
        <v>140576</v>
      </c>
      <c r="D115" s="9">
        <v>12048</v>
      </c>
      <c r="E115" s="9">
        <v>10231</v>
      </c>
      <c r="F115" s="9">
        <v>2560</v>
      </c>
      <c r="G115" s="52"/>
      <c r="H115" s="42"/>
    </row>
    <row r="116" spans="1:15">
      <c r="A116" s="8" t="s">
        <v>9</v>
      </c>
      <c r="B116" s="9">
        <v>189171</v>
      </c>
      <c r="C116" s="9">
        <v>1096949</v>
      </c>
      <c r="D116" s="9">
        <v>143345</v>
      </c>
      <c r="E116" s="9">
        <v>109840</v>
      </c>
      <c r="F116" s="9">
        <v>36904</v>
      </c>
      <c r="G116" s="52"/>
      <c r="H116" s="42"/>
    </row>
    <row r="117" spans="1:15">
      <c r="A117" s="8" t="s">
        <v>109</v>
      </c>
      <c r="B117" s="9">
        <v>412847</v>
      </c>
      <c r="C117" s="9">
        <v>4971411</v>
      </c>
      <c r="D117" s="9">
        <v>220035</v>
      </c>
      <c r="E117" s="9">
        <v>166812</v>
      </c>
      <c r="F117" s="9">
        <v>68491</v>
      </c>
      <c r="G117" s="52"/>
      <c r="H117" s="42"/>
    </row>
    <row r="118" spans="1:15">
      <c r="A118" s="8" t="s">
        <v>185</v>
      </c>
      <c r="B118" s="9">
        <v>766328</v>
      </c>
      <c r="C118" s="9">
        <v>3772779</v>
      </c>
      <c r="D118" s="9">
        <v>524620</v>
      </c>
      <c r="E118" s="9">
        <v>406686</v>
      </c>
      <c r="F118" s="9">
        <v>151727</v>
      </c>
      <c r="G118" s="52"/>
      <c r="H118" s="42"/>
    </row>
    <row r="119" spans="1:15">
      <c r="A119" s="8" t="s">
        <v>186</v>
      </c>
      <c r="B119" s="9">
        <v>31846</v>
      </c>
      <c r="C119" s="9">
        <v>275875</v>
      </c>
      <c r="D119" s="9">
        <v>23530</v>
      </c>
      <c r="E119" s="9">
        <v>19520</v>
      </c>
      <c r="F119" s="9">
        <v>5527</v>
      </c>
      <c r="G119" s="52"/>
      <c r="H119" s="42"/>
    </row>
    <row r="120" spans="1:15">
      <c r="A120" s="8" t="s">
        <v>10</v>
      </c>
      <c r="B120" s="9">
        <v>36216</v>
      </c>
      <c r="C120" s="9">
        <v>303768</v>
      </c>
      <c r="D120" s="9">
        <v>25158</v>
      </c>
      <c r="E120" s="9">
        <v>19404</v>
      </c>
      <c r="F120" s="9">
        <v>6473</v>
      </c>
      <c r="G120" s="52"/>
      <c r="H120" s="42"/>
    </row>
    <row r="121" spans="1:15" s="11" customFormat="1">
      <c r="A121" s="8" t="s">
        <v>11</v>
      </c>
      <c r="B121" s="9">
        <v>88746</v>
      </c>
      <c r="C121" s="9">
        <v>893022</v>
      </c>
      <c r="D121" s="9">
        <v>72917</v>
      </c>
      <c r="E121" s="9">
        <v>61240</v>
      </c>
      <c r="F121" s="9">
        <v>13842</v>
      </c>
      <c r="G121" s="52"/>
      <c r="H121" s="42"/>
      <c r="I121" s="26"/>
      <c r="J121" s="3"/>
      <c r="K121" s="3"/>
      <c r="L121" s="3"/>
      <c r="M121" s="3"/>
      <c r="N121" s="3"/>
      <c r="O121" s="3"/>
    </row>
    <row r="122" spans="1:15" ht="14">
      <c r="A122" s="53" t="s">
        <v>71</v>
      </c>
      <c r="B122" s="54">
        <f>SUM(B111:B121)</f>
        <v>1880224</v>
      </c>
      <c r="C122" s="54">
        <f>SUM(C111:C121)</f>
        <v>14536820</v>
      </c>
      <c r="D122" s="54">
        <f>SUM(D111:D121)</f>
        <v>1239024</v>
      </c>
      <c r="E122" s="54">
        <f>SUM(E111:E121)</f>
        <v>952438</v>
      </c>
      <c r="F122" s="54">
        <f>SUM(F111:F121)</f>
        <v>352623</v>
      </c>
      <c r="G122" s="38"/>
      <c r="H122" s="42"/>
    </row>
    <row r="123" spans="1:15">
      <c r="A123" s="38"/>
      <c r="B123" s="38"/>
      <c r="C123" s="38"/>
      <c r="D123" s="38"/>
      <c r="E123" s="38"/>
      <c r="F123" s="38"/>
      <c r="G123" s="58"/>
      <c r="H123" s="42"/>
    </row>
    <row r="124" spans="1:15" ht="42">
      <c r="A124" s="5" t="s">
        <v>0</v>
      </c>
      <c r="B124" s="6" t="s">
        <v>1</v>
      </c>
      <c r="C124" s="6" t="s">
        <v>2</v>
      </c>
      <c r="D124" s="6" t="s">
        <v>3</v>
      </c>
      <c r="E124" s="6" t="s">
        <v>4</v>
      </c>
      <c r="F124" s="57" t="s">
        <v>76</v>
      </c>
      <c r="G124" s="52"/>
      <c r="H124" s="42"/>
    </row>
    <row r="125" spans="1:15">
      <c r="A125" s="8" t="s">
        <v>6</v>
      </c>
      <c r="B125" s="9">
        <v>52864</v>
      </c>
      <c r="C125" s="9">
        <v>501339</v>
      </c>
      <c r="D125" s="9">
        <v>35782</v>
      </c>
      <c r="E125" s="9">
        <v>28752</v>
      </c>
      <c r="F125" s="9">
        <v>8907</v>
      </c>
      <c r="G125" s="52"/>
      <c r="H125" s="42"/>
    </row>
    <row r="126" spans="1:15">
      <c r="A126" s="8" t="s">
        <v>183</v>
      </c>
      <c r="B126" s="9">
        <v>30739</v>
      </c>
      <c r="C126" s="9">
        <v>203901</v>
      </c>
      <c r="D126" s="9">
        <v>20779</v>
      </c>
      <c r="E126" s="9">
        <v>15683</v>
      </c>
      <c r="F126" s="9">
        <v>5425</v>
      </c>
      <c r="G126" s="52"/>
      <c r="H126" s="42"/>
    </row>
    <row r="127" spans="1:15">
      <c r="A127" s="8" t="s">
        <v>7</v>
      </c>
      <c r="B127" s="9">
        <v>8284</v>
      </c>
      <c r="C127" s="9">
        <v>53139</v>
      </c>
      <c r="D127" s="9">
        <v>6574</v>
      </c>
      <c r="E127" s="9">
        <v>5261</v>
      </c>
      <c r="F127" s="9">
        <v>1517</v>
      </c>
      <c r="G127" s="52"/>
      <c r="H127" s="42"/>
    </row>
    <row r="128" spans="1:15">
      <c r="A128" s="8" t="s">
        <v>8</v>
      </c>
      <c r="B128" s="9">
        <v>246689</v>
      </c>
      <c r="C128" s="9">
        <v>6004302</v>
      </c>
      <c r="D128" s="9">
        <v>141377</v>
      </c>
      <c r="E128" s="9">
        <v>97954</v>
      </c>
      <c r="F128" s="9">
        <v>47035</v>
      </c>
      <c r="G128" s="52"/>
      <c r="H128" s="42"/>
    </row>
    <row r="129" spans="1:15">
      <c r="A129" s="8" t="s">
        <v>184</v>
      </c>
      <c r="B129" s="9">
        <v>10494</v>
      </c>
      <c r="C129" s="9">
        <v>102909</v>
      </c>
      <c r="D129" s="9">
        <v>7365</v>
      </c>
      <c r="E129" s="9">
        <v>6136</v>
      </c>
      <c r="F129" s="9">
        <v>1579</v>
      </c>
      <c r="G129" s="52"/>
      <c r="H129" s="42"/>
    </row>
    <row r="130" spans="1:15">
      <c r="A130" s="8" t="s">
        <v>9</v>
      </c>
      <c r="B130" s="9">
        <v>140454</v>
      </c>
      <c r="C130" s="9">
        <v>865811</v>
      </c>
      <c r="D130" s="9">
        <v>103590</v>
      </c>
      <c r="E130" s="9">
        <v>76632</v>
      </c>
      <c r="F130" s="9">
        <v>29256</v>
      </c>
      <c r="G130" s="52"/>
      <c r="H130" s="42"/>
    </row>
    <row r="131" spans="1:15">
      <c r="A131" s="8" t="s">
        <v>109</v>
      </c>
      <c r="B131" s="9">
        <v>443373</v>
      </c>
      <c r="C131" s="9">
        <v>5429821</v>
      </c>
      <c r="D131" s="9">
        <v>232392</v>
      </c>
      <c r="E131" s="9">
        <v>175047</v>
      </c>
      <c r="F131" s="9">
        <v>72071</v>
      </c>
      <c r="G131" s="52"/>
      <c r="H131" s="42"/>
    </row>
    <row r="132" spans="1:15">
      <c r="A132" s="8" t="s">
        <v>185</v>
      </c>
      <c r="B132" s="9">
        <v>729565</v>
      </c>
      <c r="C132" s="9">
        <v>4032173</v>
      </c>
      <c r="D132" s="9">
        <v>505990</v>
      </c>
      <c r="E132" s="9">
        <v>391914</v>
      </c>
      <c r="F132" s="9">
        <v>144003</v>
      </c>
      <c r="G132" s="52"/>
      <c r="H132" s="42"/>
    </row>
    <row r="133" spans="1:15">
      <c r="A133" s="8" t="s">
        <v>186</v>
      </c>
      <c r="B133" s="9">
        <v>14071</v>
      </c>
      <c r="C133" s="9">
        <v>97324</v>
      </c>
      <c r="D133" s="9">
        <v>10766</v>
      </c>
      <c r="E133" s="9">
        <v>9121</v>
      </c>
      <c r="F133" s="9">
        <v>2196</v>
      </c>
      <c r="G133" s="52"/>
      <c r="H133" s="42"/>
    </row>
    <row r="134" spans="1:15">
      <c r="A134" s="8" t="s">
        <v>10</v>
      </c>
      <c r="B134" s="9">
        <v>37165</v>
      </c>
      <c r="C134" s="9">
        <v>270832</v>
      </c>
      <c r="D134" s="9">
        <v>23399</v>
      </c>
      <c r="E134" s="9">
        <v>17721</v>
      </c>
      <c r="F134" s="9">
        <v>6354</v>
      </c>
      <c r="G134" s="52"/>
      <c r="H134" s="42"/>
    </row>
    <row r="135" spans="1:15">
      <c r="A135" s="8" t="s">
        <v>11</v>
      </c>
      <c r="B135" s="9">
        <v>89576</v>
      </c>
      <c r="C135" s="9">
        <v>938136</v>
      </c>
      <c r="D135" s="9">
        <v>73954</v>
      </c>
      <c r="E135" s="9">
        <v>61593</v>
      </c>
      <c r="F135" s="9">
        <v>13745</v>
      </c>
      <c r="G135" s="52"/>
      <c r="H135" s="60"/>
      <c r="I135" s="61"/>
      <c r="J135" s="11"/>
      <c r="K135" s="11"/>
      <c r="L135" s="11"/>
      <c r="M135" s="11"/>
      <c r="N135" s="11"/>
      <c r="O135" s="11"/>
    </row>
    <row r="136" spans="1:15" ht="14">
      <c r="A136" s="53" t="s">
        <v>71</v>
      </c>
      <c r="B136" s="54">
        <f>SUM(B125:B135)</f>
        <v>1803274</v>
      </c>
      <c r="C136" s="54">
        <f>SUM(C125:C135)</f>
        <v>18499687</v>
      </c>
      <c r="D136" s="54">
        <f>SUM(D125:D135)</f>
        <v>1161968</v>
      </c>
      <c r="E136" s="54">
        <f>SUM(E125:E135)</f>
        <v>885814</v>
      </c>
      <c r="F136" s="54">
        <f>SUM(F125:F135)</f>
        <v>332088</v>
      </c>
      <c r="G136" s="52"/>
      <c r="H136" s="42"/>
    </row>
    <row r="137" spans="1:15">
      <c r="A137" s="53"/>
      <c r="B137" s="38"/>
      <c r="C137" s="38"/>
      <c r="D137" s="38"/>
      <c r="E137" s="38"/>
      <c r="F137" s="38"/>
      <c r="G137" s="64"/>
      <c r="H137" s="42"/>
    </row>
    <row r="138" spans="1:15" ht="42">
      <c r="A138" s="5" t="s">
        <v>0</v>
      </c>
      <c r="B138" s="6" t="s">
        <v>1</v>
      </c>
      <c r="C138" s="6" t="s">
        <v>2</v>
      </c>
      <c r="D138" s="6" t="s">
        <v>3</v>
      </c>
      <c r="E138" s="6" t="s">
        <v>4</v>
      </c>
      <c r="F138" s="57" t="s">
        <v>77</v>
      </c>
      <c r="G138" s="13"/>
      <c r="H138" s="42"/>
    </row>
    <row r="139" spans="1:15">
      <c r="A139" s="8" t="s">
        <v>6</v>
      </c>
      <c r="B139" s="9">
        <v>47436</v>
      </c>
      <c r="C139" s="9">
        <v>483566</v>
      </c>
      <c r="D139" s="9">
        <v>31305</v>
      </c>
      <c r="E139" s="9">
        <v>24963</v>
      </c>
      <c r="F139" s="9">
        <v>7843</v>
      </c>
      <c r="G139" s="13"/>
      <c r="H139" s="42"/>
    </row>
    <row r="140" spans="1:15">
      <c r="A140" s="8" t="s">
        <v>183</v>
      </c>
      <c r="B140" s="9">
        <v>20584</v>
      </c>
      <c r="C140" s="9">
        <v>142425</v>
      </c>
      <c r="D140" s="9">
        <v>13983</v>
      </c>
      <c r="E140" s="9">
        <v>11005</v>
      </c>
      <c r="F140" s="9">
        <v>3509</v>
      </c>
      <c r="G140" s="13"/>
      <c r="H140" s="42"/>
    </row>
    <row r="141" spans="1:15">
      <c r="A141" s="8" t="s">
        <v>7</v>
      </c>
      <c r="B141" s="9">
        <v>6975</v>
      </c>
      <c r="C141" s="9">
        <v>122957</v>
      </c>
      <c r="D141" s="9">
        <v>4896</v>
      </c>
      <c r="E141" s="9">
        <v>4047</v>
      </c>
      <c r="F141" s="9">
        <v>1087</v>
      </c>
      <c r="G141" s="13"/>
      <c r="H141" s="42"/>
    </row>
    <row r="142" spans="1:15">
      <c r="A142" s="8" t="s">
        <v>8</v>
      </c>
      <c r="B142" s="9">
        <v>217305</v>
      </c>
      <c r="C142" s="9">
        <v>10234228</v>
      </c>
      <c r="D142" s="9">
        <v>120646</v>
      </c>
      <c r="E142" s="9">
        <v>84457</v>
      </c>
      <c r="F142" s="9">
        <v>40774</v>
      </c>
      <c r="G142" s="13"/>
      <c r="H142" s="42"/>
    </row>
    <row r="143" spans="1:15">
      <c r="A143" s="8" t="s">
        <v>184</v>
      </c>
      <c r="B143" s="9">
        <v>8071</v>
      </c>
      <c r="C143" s="9">
        <v>70567</v>
      </c>
      <c r="D143" s="9">
        <v>5858</v>
      </c>
      <c r="E143" s="9">
        <v>5023</v>
      </c>
      <c r="F143" s="9">
        <v>1242</v>
      </c>
      <c r="G143" s="13"/>
      <c r="H143" s="42"/>
    </row>
    <row r="144" spans="1:15">
      <c r="A144" s="8" t="s">
        <v>9</v>
      </c>
      <c r="B144" s="9">
        <v>119538</v>
      </c>
      <c r="C144" s="9">
        <v>744359</v>
      </c>
      <c r="D144" s="9">
        <v>86934</v>
      </c>
      <c r="E144" s="9">
        <v>65722</v>
      </c>
      <c r="F144" s="9">
        <v>25104</v>
      </c>
      <c r="G144" s="13"/>
      <c r="H144" s="42"/>
    </row>
    <row r="145" spans="1:8">
      <c r="A145" s="8" t="s">
        <v>109</v>
      </c>
      <c r="B145" s="9">
        <v>466031</v>
      </c>
      <c r="C145" s="9">
        <v>5830786</v>
      </c>
      <c r="D145" s="9">
        <v>244340</v>
      </c>
      <c r="E145" s="9">
        <v>188965</v>
      </c>
      <c r="F145" s="9">
        <v>73273</v>
      </c>
      <c r="G145" s="13"/>
      <c r="H145" s="42"/>
    </row>
    <row r="146" spans="1:8">
      <c r="A146" s="8" t="s">
        <v>185</v>
      </c>
      <c r="B146" s="9">
        <v>645434</v>
      </c>
      <c r="C146" s="9">
        <v>3629180</v>
      </c>
      <c r="D146" s="9">
        <v>446833</v>
      </c>
      <c r="E146" s="9">
        <v>349918</v>
      </c>
      <c r="F146" s="9">
        <v>130403</v>
      </c>
      <c r="G146" s="13"/>
      <c r="H146" s="42"/>
    </row>
    <row r="147" spans="1:8">
      <c r="A147" s="8" t="s">
        <v>186</v>
      </c>
      <c r="B147" s="9">
        <v>18982</v>
      </c>
      <c r="C147" s="9">
        <v>113142</v>
      </c>
      <c r="D147" s="9">
        <v>14175</v>
      </c>
      <c r="E147" s="9">
        <v>12101</v>
      </c>
      <c r="F147" s="9">
        <v>3002</v>
      </c>
      <c r="G147" s="13"/>
      <c r="H147" s="42"/>
    </row>
    <row r="148" spans="1:8">
      <c r="A148" s="8" t="s">
        <v>10</v>
      </c>
      <c r="B148" s="9">
        <v>29876</v>
      </c>
      <c r="C148" s="9">
        <v>200215</v>
      </c>
      <c r="D148" s="9">
        <v>21105</v>
      </c>
      <c r="E148" s="9">
        <v>15972</v>
      </c>
      <c r="F148" s="9">
        <v>5880</v>
      </c>
      <c r="G148" s="13"/>
      <c r="H148" s="42"/>
    </row>
    <row r="149" spans="1:8">
      <c r="A149" s="8" t="s">
        <v>11</v>
      </c>
      <c r="B149" s="9">
        <v>107864</v>
      </c>
      <c r="C149" s="9">
        <v>895322</v>
      </c>
      <c r="D149" s="9">
        <v>90311</v>
      </c>
      <c r="E149" s="9">
        <v>76595</v>
      </c>
      <c r="F149" s="9">
        <v>16553</v>
      </c>
      <c r="G149" s="13"/>
      <c r="H149" s="42"/>
    </row>
    <row r="150" spans="1:8">
      <c r="A150" s="59" t="s">
        <v>13</v>
      </c>
      <c r="B150" s="41">
        <f>SUM(B139:B149)</f>
        <v>1688096</v>
      </c>
      <c r="C150" s="41">
        <f>SUM(C139:C149)</f>
        <v>22466747</v>
      </c>
      <c r="D150" s="41">
        <f>SUM(D139:D149)</f>
        <v>1080386</v>
      </c>
      <c r="E150" s="41">
        <f>SUM(E139:E149)</f>
        <v>838768</v>
      </c>
      <c r="F150" s="41">
        <f>SUM(F139:F149)</f>
        <v>308670</v>
      </c>
      <c r="G150" s="38"/>
      <c r="H150" s="42"/>
    </row>
    <row r="151" spans="1:8">
      <c r="A151" s="53"/>
      <c r="B151" s="38"/>
      <c r="C151" s="38"/>
      <c r="D151" s="38"/>
      <c r="E151" s="38"/>
      <c r="F151" s="38"/>
      <c r="G151" s="64"/>
      <c r="H151" s="42"/>
    </row>
    <row r="152" spans="1:8" ht="42">
      <c r="A152" s="8" t="s">
        <v>0</v>
      </c>
      <c r="B152" s="59" t="s">
        <v>1</v>
      </c>
      <c r="C152" s="59" t="s">
        <v>2</v>
      </c>
      <c r="D152" s="59" t="s">
        <v>3</v>
      </c>
      <c r="E152" s="59" t="s">
        <v>4</v>
      </c>
      <c r="F152" s="57" t="s">
        <v>78</v>
      </c>
      <c r="G152" s="13"/>
      <c r="H152" s="42"/>
    </row>
    <row r="153" spans="1:8">
      <c r="A153" s="8" t="s">
        <v>6</v>
      </c>
      <c r="B153" s="9">
        <v>159750</v>
      </c>
      <c r="C153" s="9">
        <v>1808786</v>
      </c>
      <c r="D153" s="9">
        <v>100981</v>
      </c>
      <c r="E153" s="9">
        <v>75017</v>
      </c>
      <c r="F153" s="9">
        <v>20993</v>
      </c>
      <c r="G153" s="13"/>
      <c r="H153" s="42"/>
    </row>
    <row r="154" spans="1:8">
      <c r="A154" s="8" t="s">
        <v>183</v>
      </c>
      <c r="B154" s="9">
        <v>13782</v>
      </c>
      <c r="C154" s="9">
        <v>122536</v>
      </c>
      <c r="D154" s="9">
        <v>8039</v>
      </c>
      <c r="E154" s="9">
        <v>6088</v>
      </c>
      <c r="F154" s="9">
        <v>1622</v>
      </c>
      <c r="G154" s="13"/>
      <c r="H154" s="42"/>
    </row>
    <row r="155" spans="1:8">
      <c r="A155" s="8" t="s">
        <v>7</v>
      </c>
      <c r="B155" s="9">
        <v>8326</v>
      </c>
      <c r="C155" s="9">
        <v>347006</v>
      </c>
      <c r="D155" s="9">
        <v>5414</v>
      </c>
      <c r="E155" s="9">
        <v>4443</v>
      </c>
      <c r="F155" s="9">
        <v>634</v>
      </c>
      <c r="G155" s="13"/>
      <c r="H155" s="42"/>
    </row>
    <row r="156" spans="1:8">
      <c r="A156" s="8" t="s">
        <v>8</v>
      </c>
      <c r="B156" s="9">
        <v>225553</v>
      </c>
      <c r="C156" s="9">
        <v>9735100</v>
      </c>
      <c r="D156" s="9">
        <v>125907</v>
      </c>
      <c r="E156" s="9">
        <v>89214</v>
      </c>
      <c r="F156" s="9">
        <v>30393</v>
      </c>
      <c r="G156" s="13"/>
      <c r="H156" s="42"/>
    </row>
    <row r="157" spans="1:8">
      <c r="A157" s="8" t="s">
        <v>184</v>
      </c>
      <c r="B157" s="9">
        <v>7576</v>
      </c>
      <c r="C157" s="9">
        <v>62644</v>
      </c>
      <c r="D157" s="9">
        <v>5560</v>
      </c>
      <c r="E157" s="9">
        <v>4771</v>
      </c>
      <c r="F157" s="9">
        <v>768</v>
      </c>
      <c r="G157" s="13"/>
      <c r="H157" s="42"/>
    </row>
    <row r="158" spans="1:8">
      <c r="A158" s="8" t="s">
        <v>9</v>
      </c>
      <c r="B158" s="9">
        <v>127574</v>
      </c>
      <c r="C158" s="9">
        <v>958322</v>
      </c>
      <c r="D158" s="9">
        <v>89098</v>
      </c>
      <c r="E158" s="9">
        <v>65797</v>
      </c>
      <c r="F158" s="9">
        <v>17500</v>
      </c>
      <c r="G158" s="13"/>
      <c r="H158" s="42"/>
    </row>
    <row r="159" spans="1:8">
      <c r="A159" s="8" t="s">
        <v>109</v>
      </c>
      <c r="B159" s="9">
        <v>605342</v>
      </c>
      <c r="C159" s="9">
        <v>7137162</v>
      </c>
      <c r="D159" s="9">
        <v>310180</v>
      </c>
      <c r="E159" s="9">
        <v>242372</v>
      </c>
      <c r="F159" s="9">
        <v>69911</v>
      </c>
      <c r="G159" s="13"/>
      <c r="H159" s="42"/>
    </row>
    <row r="160" spans="1:8">
      <c r="A160" s="8" t="s">
        <v>185</v>
      </c>
      <c r="B160" s="9">
        <v>629406</v>
      </c>
      <c r="C160" s="9">
        <v>3935194</v>
      </c>
      <c r="D160" s="9">
        <v>416514</v>
      </c>
      <c r="E160" s="9">
        <v>325024</v>
      </c>
      <c r="F160" s="9">
        <v>70956</v>
      </c>
      <c r="G160" s="13"/>
      <c r="H160" s="42"/>
    </row>
    <row r="161" spans="1:15">
      <c r="A161" s="8" t="s">
        <v>186</v>
      </c>
      <c r="B161" s="9">
        <v>17118</v>
      </c>
      <c r="C161" s="9">
        <v>89676</v>
      </c>
      <c r="D161" s="9">
        <v>13493</v>
      </c>
      <c r="E161" s="9">
        <v>11514</v>
      </c>
      <c r="F161" s="9">
        <v>1522</v>
      </c>
      <c r="G161" s="13"/>
      <c r="H161" s="42"/>
    </row>
    <row r="162" spans="1:15">
      <c r="A162" s="8" t="s">
        <v>10</v>
      </c>
      <c r="B162" s="9">
        <v>28531</v>
      </c>
      <c r="C162" s="9">
        <v>206051</v>
      </c>
      <c r="D162" s="9">
        <v>19950</v>
      </c>
      <c r="E162" s="9">
        <v>14786</v>
      </c>
      <c r="F162" s="9">
        <v>3590</v>
      </c>
      <c r="G162" s="13"/>
      <c r="H162" s="42"/>
    </row>
    <row r="163" spans="1:15">
      <c r="A163" s="8" t="s">
        <v>11</v>
      </c>
      <c r="B163" s="9">
        <v>106840</v>
      </c>
      <c r="C163" s="9">
        <v>917822</v>
      </c>
      <c r="D163" s="9">
        <v>87904</v>
      </c>
      <c r="E163" s="9">
        <v>74526</v>
      </c>
      <c r="F163" s="9">
        <v>9079</v>
      </c>
      <c r="G163" s="54"/>
      <c r="H163" s="42"/>
    </row>
    <row r="164" spans="1:15">
      <c r="A164" s="59" t="s">
        <v>13</v>
      </c>
      <c r="B164" s="41">
        <f>SUM(B153:B163)</f>
        <v>1929798</v>
      </c>
      <c r="C164" s="41">
        <f>SUM(C153:C163)</f>
        <v>25320299</v>
      </c>
      <c r="D164" s="41">
        <f>SUM(D153:D163)</f>
        <v>1183040</v>
      </c>
      <c r="E164" s="41">
        <f>SUM(E153:E163)</f>
        <v>913552</v>
      </c>
      <c r="F164" s="41">
        <f>SUM(F153:F163)</f>
        <v>226968</v>
      </c>
      <c r="G164" s="38"/>
      <c r="H164" s="42"/>
    </row>
    <row r="165" spans="1:15">
      <c r="A165" s="62"/>
      <c r="B165" s="52"/>
      <c r="C165" s="52"/>
      <c r="D165" s="52"/>
      <c r="E165" s="52"/>
      <c r="F165" s="52"/>
      <c r="G165" s="64"/>
      <c r="H165" s="42"/>
    </row>
    <row r="166" spans="1:15" ht="42">
      <c r="A166" s="63" t="s">
        <v>0</v>
      </c>
      <c r="B166" s="16" t="s">
        <v>1</v>
      </c>
      <c r="C166" s="16" t="s">
        <v>2</v>
      </c>
      <c r="D166" s="16" t="s">
        <v>3</v>
      </c>
      <c r="E166" s="16" t="s">
        <v>4</v>
      </c>
      <c r="F166" s="35" t="s">
        <v>79</v>
      </c>
      <c r="G166" s="13"/>
      <c r="H166" s="42"/>
    </row>
    <row r="167" spans="1:15">
      <c r="A167" s="31" t="s">
        <v>6</v>
      </c>
      <c r="B167" s="23">
        <v>165200</v>
      </c>
      <c r="C167" s="23">
        <v>1743569</v>
      </c>
      <c r="D167" s="23">
        <v>106536</v>
      </c>
      <c r="E167" s="23">
        <v>78989</v>
      </c>
      <c r="F167" s="23">
        <v>30167</v>
      </c>
      <c r="G167" s="13"/>
      <c r="H167" s="42"/>
    </row>
    <row r="168" spans="1:15">
      <c r="A168" s="5" t="s">
        <v>183</v>
      </c>
      <c r="B168" s="23">
        <v>13439</v>
      </c>
      <c r="C168" s="23">
        <v>124754</v>
      </c>
      <c r="D168" s="23">
        <v>7258</v>
      </c>
      <c r="E168" s="23">
        <v>5347</v>
      </c>
      <c r="F168" s="23">
        <v>2168</v>
      </c>
      <c r="G168" s="13"/>
      <c r="H168" s="42"/>
    </row>
    <row r="169" spans="1:15">
      <c r="A169" s="5" t="s">
        <v>7</v>
      </c>
      <c r="B169" s="23">
        <v>5628</v>
      </c>
      <c r="C169" s="23">
        <v>108135</v>
      </c>
      <c r="D169" s="23">
        <v>4486</v>
      </c>
      <c r="E169" s="23">
        <v>3586</v>
      </c>
      <c r="F169" s="23">
        <v>1003</v>
      </c>
      <c r="G169" s="13"/>
      <c r="H169" s="42"/>
    </row>
    <row r="170" spans="1:15">
      <c r="A170" s="5" t="s">
        <v>8</v>
      </c>
      <c r="B170" s="23">
        <v>214570</v>
      </c>
      <c r="C170" s="23">
        <v>7631590</v>
      </c>
      <c r="D170" s="23">
        <v>120292</v>
      </c>
      <c r="E170" s="23">
        <v>86007</v>
      </c>
      <c r="F170" s="23">
        <v>38305</v>
      </c>
      <c r="G170" s="13"/>
      <c r="H170" s="42"/>
    </row>
    <row r="171" spans="1:15">
      <c r="A171" s="5" t="s">
        <v>184</v>
      </c>
      <c r="B171" s="23">
        <v>6236</v>
      </c>
      <c r="C171" s="23">
        <v>50572</v>
      </c>
      <c r="D171" s="23">
        <v>4606</v>
      </c>
      <c r="E171" s="23">
        <v>3972</v>
      </c>
      <c r="F171" s="23">
        <v>905</v>
      </c>
      <c r="G171" s="13"/>
      <c r="H171" s="42"/>
    </row>
    <row r="172" spans="1:15">
      <c r="A172" s="5" t="s">
        <v>9</v>
      </c>
      <c r="B172" s="23">
        <v>205451</v>
      </c>
      <c r="C172" s="23">
        <v>1386094</v>
      </c>
      <c r="D172" s="23">
        <v>164546</v>
      </c>
      <c r="E172" s="23">
        <v>136167</v>
      </c>
      <c r="F172" s="23">
        <v>29331</v>
      </c>
      <c r="G172" s="13"/>
      <c r="H172" s="42"/>
    </row>
    <row r="173" spans="1:15">
      <c r="A173" s="5" t="s">
        <v>109</v>
      </c>
      <c r="B173" s="23">
        <v>652612</v>
      </c>
      <c r="C173" s="23">
        <v>7811167</v>
      </c>
      <c r="D173" s="23">
        <v>343312</v>
      </c>
      <c r="E173" s="23">
        <v>270366</v>
      </c>
      <c r="F173" s="23">
        <v>97286</v>
      </c>
      <c r="G173" s="13"/>
      <c r="H173" s="42"/>
    </row>
    <row r="174" spans="1:15">
      <c r="A174" s="5" t="s">
        <v>185</v>
      </c>
      <c r="B174" s="23">
        <v>536704</v>
      </c>
      <c r="C174" s="23">
        <v>3727105</v>
      </c>
      <c r="D174" s="23">
        <v>356268</v>
      </c>
      <c r="E174" s="23">
        <v>277999</v>
      </c>
      <c r="F174" s="23">
        <v>111448</v>
      </c>
      <c r="G174" s="13"/>
      <c r="H174" s="42"/>
    </row>
    <row r="175" spans="1:15">
      <c r="A175" s="5" t="s">
        <v>186</v>
      </c>
      <c r="B175" s="23">
        <v>18181</v>
      </c>
      <c r="C175" s="23">
        <v>103414</v>
      </c>
      <c r="D175" s="23">
        <v>14448</v>
      </c>
      <c r="E175" s="23">
        <v>12063</v>
      </c>
      <c r="F175" s="23">
        <v>3149</v>
      </c>
      <c r="G175" s="13"/>
      <c r="H175" s="42"/>
    </row>
    <row r="176" spans="1:15">
      <c r="A176" s="5" t="s">
        <v>32</v>
      </c>
      <c r="B176" s="23">
        <v>28056</v>
      </c>
      <c r="C176" s="23">
        <v>221636</v>
      </c>
      <c r="D176" s="23">
        <v>19278</v>
      </c>
      <c r="E176" s="23">
        <v>13924</v>
      </c>
      <c r="F176" s="23">
        <v>5671</v>
      </c>
      <c r="G176" s="13"/>
      <c r="H176" s="42"/>
      <c r="K176"/>
      <c r="L176"/>
      <c r="M176"/>
      <c r="N176"/>
      <c r="O176"/>
    </row>
    <row r="177" spans="1:15">
      <c r="A177" s="5" t="s">
        <v>11</v>
      </c>
      <c r="B177" s="23">
        <v>127843</v>
      </c>
      <c r="C177" s="23">
        <v>813099</v>
      </c>
      <c r="D177" s="23">
        <v>107713</v>
      </c>
      <c r="E177" s="23">
        <v>91182</v>
      </c>
      <c r="F177" s="23">
        <v>20133</v>
      </c>
      <c r="G177" s="54"/>
      <c r="H177" s="42"/>
      <c r="K177"/>
      <c r="L177"/>
      <c r="M177"/>
      <c r="N177"/>
      <c r="O177"/>
    </row>
    <row r="178" spans="1:15">
      <c r="A178" s="6" t="s">
        <v>13</v>
      </c>
      <c r="B178" s="10">
        <f>SUM(B167:B177)</f>
        <v>1973920</v>
      </c>
      <c r="C178" s="10">
        <f>SUM(C167:C177)</f>
        <v>23721135</v>
      </c>
      <c r="D178" s="10">
        <f>SUM(D167:D177)</f>
        <v>1248743</v>
      </c>
      <c r="E178" s="10">
        <f>SUM(E167:E177)</f>
        <v>979602</v>
      </c>
      <c r="F178" s="10">
        <f>SUM(F167:F177)</f>
        <v>339566</v>
      </c>
      <c r="H178" s="42"/>
    </row>
    <row r="179" spans="1:15">
      <c r="A179" s="38"/>
      <c r="B179" s="38"/>
      <c r="C179" s="38"/>
      <c r="D179" s="38"/>
      <c r="E179" s="38"/>
      <c r="F179" s="38"/>
      <c r="G179" s="64"/>
      <c r="H179" s="42"/>
    </row>
    <row r="180" spans="1:15" ht="42">
      <c r="A180" s="63" t="s">
        <v>0</v>
      </c>
      <c r="B180" s="16" t="s">
        <v>1</v>
      </c>
      <c r="C180" s="16" t="s">
        <v>2</v>
      </c>
      <c r="D180" s="16" t="s">
        <v>3</v>
      </c>
      <c r="E180" s="16" t="s">
        <v>4</v>
      </c>
      <c r="F180" s="35" t="s">
        <v>80</v>
      </c>
      <c r="G180" s="13"/>
      <c r="H180" s="42"/>
    </row>
    <row r="181" spans="1:15">
      <c r="A181" s="5" t="s">
        <v>6</v>
      </c>
      <c r="B181" s="23">
        <v>199316</v>
      </c>
      <c r="C181" s="23">
        <v>2420483</v>
      </c>
      <c r="D181" s="23">
        <v>139685</v>
      </c>
      <c r="E181" s="23">
        <v>109250</v>
      </c>
      <c r="F181" s="23">
        <v>23061</v>
      </c>
      <c r="G181" s="13"/>
      <c r="H181" s="42"/>
    </row>
    <row r="182" spans="1:15">
      <c r="A182" s="5" t="s">
        <v>183</v>
      </c>
      <c r="B182" s="23">
        <v>13772</v>
      </c>
      <c r="C182" s="23">
        <v>177994</v>
      </c>
      <c r="D182" s="23">
        <v>5236</v>
      </c>
      <c r="E182" s="23">
        <v>3362</v>
      </c>
      <c r="F182" s="23">
        <v>1534</v>
      </c>
      <c r="G182" s="13"/>
      <c r="H182" s="42"/>
      <c r="J182"/>
      <c r="K182"/>
      <c r="L182"/>
      <c r="M182"/>
      <c r="N182"/>
    </row>
    <row r="183" spans="1:15">
      <c r="A183" s="5" t="s">
        <v>7</v>
      </c>
      <c r="B183" s="23">
        <v>2504</v>
      </c>
      <c r="C183" s="23">
        <v>57720</v>
      </c>
      <c r="D183" s="23">
        <v>2093</v>
      </c>
      <c r="E183" s="23">
        <v>1764</v>
      </c>
      <c r="F183" s="23">
        <v>231</v>
      </c>
      <c r="G183" s="13"/>
      <c r="H183" s="42"/>
      <c r="J183"/>
      <c r="K183"/>
      <c r="L183"/>
      <c r="M183"/>
      <c r="N183"/>
    </row>
    <row r="184" spans="1:15">
      <c r="A184" s="5" t="s">
        <v>8</v>
      </c>
      <c r="B184" s="23">
        <v>191134</v>
      </c>
      <c r="C184" s="23">
        <v>7011266</v>
      </c>
      <c r="D184" s="23">
        <v>108531</v>
      </c>
      <c r="E184" s="23">
        <v>79533</v>
      </c>
      <c r="F184" s="23">
        <v>23753</v>
      </c>
      <c r="G184" s="13"/>
      <c r="H184" s="42"/>
    </row>
    <row r="185" spans="1:15">
      <c r="A185" s="5" t="s">
        <v>184</v>
      </c>
      <c r="B185" s="23">
        <v>4566</v>
      </c>
      <c r="C185" s="23">
        <v>143683</v>
      </c>
      <c r="D185" s="23">
        <v>3092</v>
      </c>
      <c r="E185" s="23">
        <v>2707</v>
      </c>
      <c r="F185" s="23">
        <v>424</v>
      </c>
      <c r="G185" s="13"/>
      <c r="H185" s="42"/>
    </row>
    <row r="186" spans="1:15">
      <c r="A186" s="5" t="s">
        <v>9</v>
      </c>
      <c r="B186" s="23">
        <v>94768</v>
      </c>
      <c r="C186" s="23">
        <v>915566</v>
      </c>
      <c r="D186" s="23">
        <v>64358</v>
      </c>
      <c r="E186" s="23">
        <v>46532</v>
      </c>
      <c r="F186" s="23">
        <v>13536</v>
      </c>
      <c r="G186" s="13"/>
      <c r="H186" s="42"/>
    </row>
    <row r="187" spans="1:15">
      <c r="A187" s="5" t="s">
        <v>109</v>
      </c>
      <c r="B187" s="23">
        <v>230192</v>
      </c>
      <c r="C187" s="23">
        <v>3059401</v>
      </c>
      <c r="D187" s="23">
        <v>118902</v>
      </c>
      <c r="E187" s="23">
        <v>92513</v>
      </c>
      <c r="F187" s="23">
        <v>28053</v>
      </c>
      <c r="G187" s="13"/>
      <c r="H187" s="42"/>
    </row>
    <row r="188" spans="1:15">
      <c r="A188" s="5" t="s">
        <v>185</v>
      </c>
      <c r="B188" s="23">
        <v>425601</v>
      </c>
      <c r="C188" s="23">
        <v>3745528</v>
      </c>
      <c r="D188" s="23">
        <v>287337</v>
      </c>
      <c r="E188" s="23">
        <v>226258</v>
      </c>
      <c r="F188" s="23">
        <v>46135</v>
      </c>
      <c r="G188" s="13"/>
      <c r="H188" s="42"/>
      <c r="J188"/>
      <c r="K188"/>
      <c r="L188"/>
      <c r="M188"/>
      <c r="N188"/>
    </row>
    <row r="189" spans="1:15">
      <c r="A189" s="5" t="s">
        <v>186</v>
      </c>
      <c r="B189" s="23">
        <v>11300</v>
      </c>
      <c r="C189" s="23">
        <v>165812</v>
      </c>
      <c r="D189" s="23">
        <v>8349</v>
      </c>
      <c r="E189" s="23">
        <v>6857</v>
      </c>
      <c r="F189" s="23">
        <v>1275</v>
      </c>
      <c r="G189" s="13"/>
      <c r="H189" s="42"/>
    </row>
    <row r="190" spans="1:15">
      <c r="A190" s="5" t="s">
        <v>32</v>
      </c>
      <c r="B190" s="23">
        <v>25614</v>
      </c>
      <c r="C190" s="23">
        <v>205349</v>
      </c>
      <c r="D190" s="23">
        <v>17425</v>
      </c>
      <c r="E190" s="23">
        <v>12821</v>
      </c>
      <c r="F190" s="23">
        <v>3329</v>
      </c>
      <c r="G190" s="13"/>
      <c r="H190" s="42"/>
    </row>
    <row r="191" spans="1:15">
      <c r="A191" s="5" t="s">
        <v>11</v>
      </c>
      <c r="B191" s="23">
        <v>119831</v>
      </c>
      <c r="C191" s="23">
        <v>714477</v>
      </c>
      <c r="D191" s="23">
        <v>100968</v>
      </c>
      <c r="E191" s="23">
        <v>85070</v>
      </c>
      <c r="F191" s="23">
        <v>8745</v>
      </c>
      <c r="G191" s="54"/>
      <c r="H191" s="42"/>
    </row>
    <row r="192" spans="1:15" ht="14">
      <c r="A192" s="65" t="s">
        <v>71</v>
      </c>
      <c r="B192" s="66">
        <f>SUM(B181:B191)</f>
        <v>1318598</v>
      </c>
      <c r="C192" s="66">
        <f>SUM(C181:C191)</f>
        <v>18617279</v>
      </c>
      <c r="D192" s="66">
        <f>SUM(D181:D191)</f>
        <v>855976</v>
      </c>
      <c r="E192" s="66">
        <f>SUM(E181:E191)</f>
        <v>666667</v>
      </c>
      <c r="F192" s="66">
        <f>SUM(F181:F191)</f>
        <v>150076</v>
      </c>
      <c r="H192" s="42"/>
    </row>
    <row r="193" spans="1:14">
      <c r="A193" s="38"/>
      <c r="B193" s="38"/>
      <c r="C193" s="38"/>
      <c r="D193" s="38"/>
      <c r="E193" s="38"/>
      <c r="F193" s="38"/>
      <c r="G193" s="64"/>
      <c r="H193" s="42"/>
    </row>
    <row r="194" spans="1:14" ht="42">
      <c r="A194" s="63" t="s">
        <v>0</v>
      </c>
      <c r="B194" s="16" t="s">
        <v>1</v>
      </c>
      <c r="C194" s="16" t="s">
        <v>2</v>
      </c>
      <c r="D194" s="16" t="s">
        <v>3</v>
      </c>
      <c r="E194" s="16" t="s">
        <v>4</v>
      </c>
      <c r="F194" s="35" t="s">
        <v>81</v>
      </c>
      <c r="G194" s="13"/>
      <c r="H194" s="42"/>
    </row>
    <row r="195" spans="1:14">
      <c r="A195" s="5" t="s">
        <v>6</v>
      </c>
      <c r="B195" s="23">
        <v>191478</v>
      </c>
      <c r="C195" s="23">
        <v>2205316</v>
      </c>
      <c r="D195" s="23">
        <v>129351</v>
      </c>
      <c r="E195" s="23">
        <v>101676</v>
      </c>
      <c r="F195" s="23">
        <v>32334</v>
      </c>
      <c r="G195" s="13"/>
      <c r="H195" s="42"/>
    </row>
    <row r="196" spans="1:14">
      <c r="A196" s="5" t="s">
        <v>183</v>
      </c>
      <c r="B196" s="23">
        <v>16270</v>
      </c>
      <c r="C196" s="23">
        <v>184821</v>
      </c>
      <c r="D196" s="23">
        <v>8779</v>
      </c>
      <c r="E196" s="23">
        <v>6607</v>
      </c>
      <c r="F196" s="23">
        <v>2495</v>
      </c>
      <c r="G196" s="13"/>
      <c r="H196" s="42"/>
    </row>
    <row r="197" spans="1:14">
      <c r="A197" s="5" t="s">
        <v>7</v>
      </c>
      <c r="B197" s="23">
        <v>2241</v>
      </c>
      <c r="C197" s="23">
        <v>13695</v>
      </c>
      <c r="D197" s="23">
        <v>1935</v>
      </c>
      <c r="E197" s="23">
        <v>1631</v>
      </c>
      <c r="F197" s="23">
        <v>402</v>
      </c>
      <c r="G197" s="13"/>
      <c r="H197" s="42"/>
    </row>
    <row r="198" spans="1:14">
      <c r="A198" s="5" t="s">
        <v>8</v>
      </c>
      <c r="B198" s="23">
        <v>155369</v>
      </c>
      <c r="C198" s="23">
        <v>5690078</v>
      </c>
      <c r="D198" s="23">
        <v>81529</v>
      </c>
      <c r="E198" s="23">
        <v>55117</v>
      </c>
      <c r="F198" s="23">
        <v>26623</v>
      </c>
      <c r="G198" s="13"/>
      <c r="H198" s="42"/>
      <c r="J198"/>
      <c r="K198"/>
      <c r="L198"/>
      <c r="M198"/>
      <c r="N198"/>
    </row>
    <row r="199" spans="1:14">
      <c r="A199" s="5" t="s">
        <v>184</v>
      </c>
      <c r="B199" s="23">
        <v>5044</v>
      </c>
      <c r="C199" s="23">
        <v>37090</v>
      </c>
      <c r="D199" s="23">
        <v>3477</v>
      </c>
      <c r="E199" s="23">
        <v>3045</v>
      </c>
      <c r="F199" s="23">
        <v>698</v>
      </c>
      <c r="G199" s="13"/>
      <c r="H199" s="42"/>
    </row>
    <row r="200" spans="1:14">
      <c r="A200" s="5" t="s">
        <v>9</v>
      </c>
      <c r="B200" s="23">
        <v>35281</v>
      </c>
      <c r="C200" s="23">
        <v>251786</v>
      </c>
      <c r="D200" s="23">
        <v>23036</v>
      </c>
      <c r="E200" s="23">
        <v>17939</v>
      </c>
      <c r="F200" s="23">
        <v>8699</v>
      </c>
      <c r="G200" s="13"/>
      <c r="H200" s="42"/>
    </row>
    <row r="201" spans="1:14">
      <c r="A201" s="5" t="s">
        <v>109</v>
      </c>
      <c r="B201" s="23">
        <v>87176</v>
      </c>
      <c r="C201" s="23">
        <v>1513257</v>
      </c>
      <c r="D201" s="23">
        <v>37412</v>
      </c>
      <c r="E201" s="23">
        <v>24098</v>
      </c>
      <c r="F201" s="23">
        <v>14480</v>
      </c>
      <c r="G201" s="13"/>
      <c r="H201" s="42"/>
    </row>
    <row r="202" spans="1:14">
      <c r="A202" s="5" t="s">
        <v>185</v>
      </c>
      <c r="B202" s="23">
        <v>435375</v>
      </c>
      <c r="C202" s="23">
        <v>2700947</v>
      </c>
      <c r="D202" s="23">
        <v>287305</v>
      </c>
      <c r="E202" s="23">
        <v>229543</v>
      </c>
      <c r="F202" s="23">
        <v>88617</v>
      </c>
      <c r="G202" s="13"/>
      <c r="H202" s="42"/>
    </row>
    <row r="203" spans="1:14">
      <c r="A203" s="5" t="s">
        <v>186</v>
      </c>
      <c r="B203" s="23">
        <v>18437</v>
      </c>
      <c r="C203" s="23">
        <v>152661</v>
      </c>
      <c r="D203" s="23">
        <v>13475</v>
      </c>
      <c r="E203" s="23">
        <v>10981</v>
      </c>
      <c r="F203" s="23">
        <v>3340</v>
      </c>
      <c r="H203" s="42"/>
    </row>
    <row r="204" spans="1:14">
      <c r="A204" s="5" t="s">
        <v>32</v>
      </c>
      <c r="B204" s="23">
        <v>19897</v>
      </c>
      <c r="C204" s="23">
        <v>103047</v>
      </c>
      <c r="D204" s="23">
        <v>14808</v>
      </c>
      <c r="E204" s="23">
        <v>11372</v>
      </c>
      <c r="F204" s="23">
        <v>4331</v>
      </c>
      <c r="G204" s="64"/>
      <c r="H204" s="42"/>
    </row>
    <row r="205" spans="1:14">
      <c r="A205" s="5" t="s">
        <v>11</v>
      </c>
      <c r="B205" s="23">
        <v>142290</v>
      </c>
      <c r="C205" s="23">
        <v>801448</v>
      </c>
      <c r="D205" s="23">
        <v>117837</v>
      </c>
      <c r="E205" s="23">
        <v>98760</v>
      </c>
      <c r="F205" s="23">
        <v>23359</v>
      </c>
      <c r="G205" s="13"/>
      <c r="H205" s="42"/>
    </row>
    <row r="206" spans="1:14" ht="14">
      <c r="A206" s="65" t="s">
        <v>71</v>
      </c>
      <c r="B206" s="66">
        <f>SUM(B195:B205)</f>
        <v>1108858</v>
      </c>
      <c r="C206" s="66">
        <f>SUM(C195:C205)</f>
        <v>13654146</v>
      </c>
      <c r="D206" s="66">
        <f>SUM(D195:D205)</f>
        <v>718944</v>
      </c>
      <c r="E206" s="66">
        <f>SUM(E195:E205)</f>
        <v>560769</v>
      </c>
      <c r="F206" s="66">
        <f>SUM(F195:F205)</f>
        <v>205378</v>
      </c>
      <c r="G206" s="68"/>
      <c r="H206" s="42"/>
    </row>
    <row r="207" spans="1:14">
      <c r="G207" s="13"/>
      <c r="H207" s="42"/>
    </row>
    <row r="208" spans="1:14" ht="42">
      <c r="A208" s="63" t="s">
        <v>0</v>
      </c>
      <c r="B208" s="16" t="s">
        <v>1</v>
      </c>
      <c r="C208" s="16" t="s">
        <v>2</v>
      </c>
      <c r="D208" s="16" t="s">
        <v>3</v>
      </c>
      <c r="E208" s="16" t="s">
        <v>4</v>
      </c>
      <c r="F208" s="35" t="s">
        <v>82</v>
      </c>
      <c r="G208" s="13"/>
      <c r="H208" s="42"/>
    </row>
    <row r="209" spans="1:20">
      <c r="A209" s="5" t="s">
        <v>6</v>
      </c>
      <c r="B209" s="23">
        <v>160681</v>
      </c>
      <c r="C209" s="23">
        <v>1799677</v>
      </c>
      <c r="D209" s="23">
        <v>109905</v>
      </c>
      <c r="E209" s="23">
        <v>89050</v>
      </c>
      <c r="F209" s="23">
        <v>17838</v>
      </c>
      <c r="G209" s="13"/>
      <c r="H209" s="42"/>
    </row>
    <row r="210" spans="1:20">
      <c r="A210" s="5" t="s">
        <v>183</v>
      </c>
      <c r="B210" s="23">
        <v>6366</v>
      </c>
      <c r="C210" s="23">
        <v>86010</v>
      </c>
      <c r="D210" s="23">
        <v>2548</v>
      </c>
      <c r="E210" s="23">
        <v>1861</v>
      </c>
      <c r="F210" s="23">
        <v>712</v>
      </c>
      <c r="G210" s="13"/>
      <c r="H210" s="42"/>
    </row>
    <row r="211" spans="1:20">
      <c r="A211" s="5" t="s">
        <v>7</v>
      </c>
      <c r="B211" s="23">
        <v>1195</v>
      </c>
      <c r="C211" s="23">
        <v>7220</v>
      </c>
      <c r="D211" s="23">
        <v>979</v>
      </c>
      <c r="E211" s="23">
        <v>860</v>
      </c>
      <c r="F211" s="23">
        <v>114</v>
      </c>
      <c r="G211" s="13"/>
      <c r="H211" s="42"/>
    </row>
    <row r="212" spans="1:20">
      <c r="A212" s="5" t="s">
        <v>8</v>
      </c>
      <c r="B212" s="23">
        <v>144585</v>
      </c>
      <c r="C212" s="23">
        <v>3472493</v>
      </c>
      <c r="D212" s="23">
        <v>80801</v>
      </c>
      <c r="E212" s="23">
        <v>61119</v>
      </c>
      <c r="F212" s="23">
        <v>16217</v>
      </c>
      <c r="G212" s="13"/>
      <c r="H212" s="42"/>
    </row>
    <row r="213" spans="1:20">
      <c r="A213" s="5" t="s">
        <v>184</v>
      </c>
      <c r="B213" s="23">
        <v>3563</v>
      </c>
      <c r="C213" s="23">
        <v>25293</v>
      </c>
      <c r="D213" s="23">
        <v>2011</v>
      </c>
      <c r="E213" s="23">
        <v>1702</v>
      </c>
      <c r="F213" s="23">
        <v>303</v>
      </c>
      <c r="G213" s="13"/>
      <c r="H213" s="42"/>
      <c r="L213"/>
    </row>
    <row r="214" spans="1:20">
      <c r="A214" s="5" t="s">
        <v>9</v>
      </c>
      <c r="B214" s="23">
        <v>53247</v>
      </c>
      <c r="C214" s="23">
        <v>377739</v>
      </c>
      <c r="D214" s="23">
        <v>34902</v>
      </c>
      <c r="E214" s="23">
        <v>27580</v>
      </c>
      <c r="F214" s="23">
        <v>7237</v>
      </c>
      <c r="H214" s="42"/>
      <c r="P214"/>
      <c r="Q214"/>
      <c r="R214"/>
      <c r="S214"/>
      <c r="T214"/>
    </row>
    <row r="215" spans="1:20">
      <c r="A215" s="5" t="s">
        <v>109</v>
      </c>
      <c r="B215" s="23">
        <v>74206</v>
      </c>
      <c r="C215" s="23">
        <v>1298537</v>
      </c>
      <c r="D215" s="23">
        <v>29103</v>
      </c>
      <c r="E215" s="23">
        <v>18935</v>
      </c>
      <c r="F215" s="23">
        <v>10171</v>
      </c>
      <c r="H215" s="42"/>
    </row>
    <row r="216" spans="1:20">
      <c r="A216" s="5" t="s">
        <v>185</v>
      </c>
      <c r="B216" s="23">
        <v>440891</v>
      </c>
      <c r="C216" s="23">
        <v>3202873</v>
      </c>
      <c r="D216" s="23">
        <v>289997</v>
      </c>
      <c r="E216" s="23">
        <v>234115</v>
      </c>
      <c r="F216" s="23">
        <v>47962</v>
      </c>
      <c r="G216" s="11"/>
      <c r="H216" s="42"/>
      <c r="J216" s="6" t="s">
        <v>88</v>
      </c>
      <c r="K216" s="6" t="s">
        <v>39</v>
      </c>
      <c r="L216" s="6" t="s">
        <v>38</v>
      </c>
      <c r="M216" s="6" t="s">
        <v>36</v>
      </c>
      <c r="N216" s="6" t="s">
        <v>89</v>
      </c>
    </row>
    <row r="217" spans="1:20">
      <c r="A217" s="5" t="s">
        <v>186</v>
      </c>
      <c r="B217" s="23">
        <v>19070</v>
      </c>
      <c r="C217" s="23">
        <v>161490</v>
      </c>
      <c r="D217" s="23">
        <v>13974</v>
      </c>
      <c r="E217" s="23">
        <v>11463</v>
      </c>
      <c r="F217" s="23">
        <v>2118</v>
      </c>
      <c r="H217" s="42"/>
      <c r="J217" s="6" t="s">
        <v>90</v>
      </c>
      <c r="K217" s="23">
        <v>7599722</v>
      </c>
      <c r="L217" s="23">
        <v>707365</v>
      </c>
      <c r="M217" s="23">
        <v>443079</v>
      </c>
      <c r="N217" s="23">
        <v>77731</v>
      </c>
    </row>
    <row r="218" spans="1:20">
      <c r="A218" s="5" t="s">
        <v>32</v>
      </c>
      <c r="B218" s="23">
        <v>19878</v>
      </c>
      <c r="C218" s="23">
        <v>111178</v>
      </c>
      <c r="D218" s="23">
        <v>14634</v>
      </c>
      <c r="E218" s="23">
        <v>11474</v>
      </c>
      <c r="F218" s="23">
        <v>2551</v>
      </c>
      <c r="H218" s="42"/>
      <c r="J218" s="6" t="s">
        <v>91</v>
      </c>
      <c r="K218" s="23">
        <v>8263283</v>
      </c>
      <c r="L218" s="23">
        <v>827714</v>
      </c>
      <c r="M218" s="23">
        <v>523416</v>
      </c>
      <c r="N218" s="23">
        <v>91801</v>
      </c>
    </row>
    <row r="219" spans="1:20">
      <c r="A219" s="5" t="s">
        <v>11</v>
      </c>
      <c r="B219" s="23">
        <v>155635</v>
      </c>
      <c r="C219" s="23">
        <v>921255</v>
      </c>
      <c r="D219" s="23">
        <v>123204</v>
      </c>
      <c r="E219" s="23">
        <v>104944</v>
      </c>
      <c r="F219" s="23">
        <v>11663</v>
      </c>
      <c r="H219" s="42"/>
      <c r="J219" s="6" t="s">
        <v>92</v>
      </c>
      <c r="K219" s="66">
        <v>11463765</v>
      </c>
      <c r="L219" s="66">
        <v>1079317</v>
      </c>
      <c r="M219" s="66">
        <v>702058</v>
      </c>
      <c r="N219" s="66">
        <v>116886</v>
      </c>
    </row>
    <row r="220" spans="1:20" ht="14">
      <c r="A220" s="65" t="s">
        <v>71</v>
      </c>
      <c r="B220" s="66">
        <f>SUM(B209:B219)</f>
        <v>1079317</v>
      </c>
      <c r="C220" s="66">
        <f>SUM(C209:C219)</f>
        <v>11463765</v>
      </c>
      <c r="D220" s="66">
        <f>SUM(D209:D219)</f>
        <v>702058</v>
      </c>
      <c r="E220" s="66">
        <f>SUM(E209:E219)</f>
        <v>563103</v>
      </c>
      <c r="F220" s="66">
        <f>SUM(F209:F219)</f>
        <v>116886</v>
      </c>
      <c r="H220" s="42"/>
      <c r="J220" s="6" t="s">
        <v>93</v>
      </c>
      <c r="K220" s="66">
        <v>13654146</v>
      </c>
      <c r="L220" s="66">
        <v>1108858</v>
      </c>
      <c r="M220" s="66">
        <v>718944</v>
      </c>
      <c r="N220" s="66">
        <v>205378</v>
      </c>
    </row>
    <row r="221" spans="1:20">
      <c r="H221" s="42"/>
      <c r="J221" s="6" t="s">
        <v>94</v>
      </c>
      <c r="K221" s="66">
        <v>18617279</v>
      </c>
      <c r="L221" s="66">
        <v>1318598</v>
      </c>
      <c r="M221" s="66">
        <v>855976</v>
      </c>
      <c r="N221" s="66">
        <v>150076</v>
      </c>
    </row>
    <row r="222" spans="1:20" ht="42">
      <c r="A222" s="63" t="s">
        <v>0</v>
      </c>
      <c r="B222" s="16" t="s">
        <v>1</v>
      </c>
      <c r="C222" s="16" t="s">
        <v>2</v>
      </c>
      <c r="D222" s="16" t="s">
        <v>3</v>
      </c>
      <c r="E222" s="16" t="s">
        <v>4</v>
      </c>
      <c r="F222" s="35" t="s">
        <v>83</v>
      </c>
      <c r="H222" s="42"/>
      <c r="J222" s="6" t="s">
        <v>95</v>
      </c>
      <c r="K222" s="66">
        <v>23721135</v>
      </c>
      <c r="L222" s="66">
        <v>1973920</v>
      </c>
      <c r="M222" s="66">
        <v>1248743</v>
      </c>
      <c r="N222" s="66">
        <v>339566</v>
      </c>
    </row>
    <row r="223" spans="1:20">
      <c r="A223" s="5" t="s">
        <v>6</v>
      </c>
      <c r="B223" s="23">
        <v>145765</v>
      </c>
      <c r="C223" s="23">
        <v>1613397</v>
      </c>
      <c r="D223" s="23">
        <v>96327</v>
      </c>
      <c r="E223" s="23">
        <v>80426</v>
      </c>
      <c r="F223" s="23">
        <v>14890</v>
      </c>
      <c r="H223" s="42"/>
      <c r="J223" s="6" t="s">
        <v>96</v>
      </c>
      <c r="K223" s="66">
        <v>25320299</v>
      </c>
      <c r="L223" s="66">
        <v>1929798</v>
      </c>
      <c r="M223" s="66">
        <v>1183040</v>
      </c>
      <c r="N223" s="66">
        <v>226968</v>
      </c>
    </row>
    <row r="224" spans="1:20">
      <c r="A224" s="5" t="s">
        <v>183</v>
      </c>
      <c r="B224" s="23">
        <v>7745</v>
      </c>
      <c r="C224" s="23">
        <v>86406</v>
      </c>
      <c r="D224" s="23">
        <v>4014</v>
      </c>
      <c r="E224" s="23">
        <v>3291</v>
      </c>
      <c r="F224" s="23">
        <v>840</v>
      </c>
      <c r="H224" s="42"/>
      <c r="J224" s="6" t="s">
        <v>97</v>
      </c>
      <c r="K224" s="66">
        <v>22466747</v>
      </c>
      <c r="L224" s="66">
        <v>1688096</v>
      </c>
      <c r="M224" s="66">
        <v>1080386</v>
      </c>
      <c r="N224" s="66">
        <v>308670</v>
      </c>
    </row>
    <row r="225" spans="1:21">
      <c r="A225" s="5" t="s">
        <v>84</v>
      </c>
      <c r="B225" s="23">
        <v>143781</v>
      </c>
      <c r="C225" s="23">
        <v>1636681</v>
      </c>
      <c r="D225" s="23">
        <v>82771</v>
      </c>
      <c r="E225" s="23">
        <v>65908</v>
      </c>
      <c r="F225" s="23">
        <v>15040</v>
      </c>
      <c r="H225" s="42"/>
      <c r="J225" s="6" t="s">
        <v>98</v>
      </c>
      <c r="K225" s="66">
        <v>18499687</v>
      </c>
      <c r="L225" s="66">
        <v>1803274</v>
      </c>
      <c r="M225" s="66">
        <v>1161968</v>
      </c>
      <c r="N225" s="66">
        <v>332088</v>
      </c>
    </row>
    <row r="226" spans="1:21">
      <c r="A226" s="5" t="s">
        <v>85</v>
      </c>
      <c r="B226" s="23">
        <v>78161</v>
      </c>
      <c r="C226" s="23">
        <v>757185</v>
      </c>
      <c r="D226" s="23">
        <v>44726</v>
      </c>
      <c r="E226" s="23">
        <v>32953</v>
      </c>
      <c r="F226" s="23">
        <v>11421</v>
      </c>
      <c r="H226" s="42"/>
      <c r="J226" s="17" t="s">
        <v>99</v>
      </c>
      <c r="K226" s="66">
        <v>14536820</v>
      </c>
      <c r="L226" s="66">
        <v>1880224</v>
      </c>
      <c r="M226" s="66">
        <v>1239024</v>
      </c>
      <c r="N226" s="66">
        <v>352623</v>
      </c>
    </row>
    <row r="227" spans="1:21">
      <c r="A227" s="5" t="s">
        <v>109</v>
      </c>
      <c r="B227" s="23">
        <v>64290</v>
      </c>
      <c r="C227" s="23">
        <v>1137682</v>
      </c>
      <c r="D227" s="23">
        <v>22482</v>
      </c>
      <c r="E227" s="23">
        <v>15685</v>
      </c>
      <c r="F227" s="23">
        <v>7965</v>
      </c>
      <c r="H227" s="42"/>
      <c r="J227" s="17" t="s">
        <v>100</v>
      </c>
      <c r="K227" s="66">
        <v>13476729</v>
      </c>
      <c r="L227" s="66">
        <v>1930390</v>
      </c>
      <c r="M227" s="66">
        <v>1279455</v>
      </c>
      <c r="N227" s="66">
        <v>367553</v>
      </c>
    </row>
    <row r="228" spans="1:21">
      <c r="A228" s="5" t="s">
        <v>185</v>
      </c>
      <c r="B228" s="23">
        <v>347349</v>
      </c>
      <c r="C228" s="23">
        <v>2710866</v>
      </c>
      <c r="D228" s="23">
        <v>244569</v>
      </c>
      <c r="E228" s="23">
        <v>205071</v>
      </c>
      <c r="F228" s="23">
        <v>36580</v>
      </c>
      <c r="H228" s="42"/>
      <c r="J228" s="17" t="s">
        <v>70</v>
      </c>
      <c r="K228" s="66">
        <v>16606680</v>
      </c>
      <c r="L228" s="66">
        <v>1845372</v>
      </c>
      <c r="M228" s="66">
        <v>1262735</v>
      </c>
      <c r="N228" s="66">
        <v>355888</v>
      </c>
      <c r="Q228"/>
      <c r="R228"/>
      <c r="S228"/>
      <c r="T228"/>
      <c r="U228"/>
    </row>
    <row r="229" spans="1:21" ht="16">
      <c r="A229" s="5" t="s">
        <v>186</v>
      </c>
      <c r="B229" s="23">
        <v>16433</v>
      </c>
      <c r="C229" s="23">
        <v>152974</v>
      </c>
      <c r="D229" s="23">
        <v>11683</v>
      </c>
      <c r="E229" s="23">
        <v>9696</v>
      </c>
      <c r="F229" s="23">
        <v>1939</v>
      </c>
      <c r="H229" s="42"/>
      <c r="J229" s="81" t="s">
        <v>67</v>
      </c>
      <c r="K229" s="96">
        <v>11441918</v>
      </c>
      <c r="L229" s="96">
        <v>1946420</v>
      </c>
      <c r="M229" s="96">
        <v>1214082</v>
      </c>
      <c r="N229" s="96">
        <v>473864</v>
      </c>
      <c r="O229" s="3" t="s">
        <v>138</v>
      </c>
      <c r="Q229"/>
      <c r="R229"/>
      <c r="S229"/>
      <c r="T229"/>
      <c r="U229"/>
    </row>
    <row r="230" spans="1:21" ht="16">
      <c r="A230" s="5" t="s">
        <v>10</v>
      </c>
      <c r="B230" s="23">
        <v>24190</v>
      </c>
      <c r="C230" s="23">
        <v>168092</v>
      </c>
      <c r="D230" s="23">
        <v>16844</v>
      </c>
      <c r="E230" s="23">
        <v>13586</v>
      </c>
      <c r="F230" s="23">
        <v>3126</v>
      </c>
      <c r="H230" s="42"/>
      <c r="J230" s="104"/>
      <c r="K230" s="105"/>
      <c r="L230" s="105"/>
      <c r="M230" s="105"/>
      <c r="N230" s="105"/>
      <c r="Q230"/>
      <c r="R230"/>
      <c r="S230"/>
      <c r="T230"/>
      <c r="U230"/>
    </row>
    <row r="231" spans="1:21">
      <c r="A231" s="67" t="s">
        <v>13</v>
      </c>
      <c r="B231" s="23">
        <f>SUM(B223:B230)</f>
        <v>827714</v>
      </c>
      <c r="C231" s="23">
        <f>SUM(C223:C230)</f>
        <v>8263283</v>
      </c>
      <c r="D231" s="23">
        <f>SUM(D223:D230)</f>
        <v>523416</v>
      </c>
      <c r="E231" s="23">
        <f>SUM(E223:E230)</f>
        <v>426616</v>
      </c>
      <c r="F231" s="23">
        <f>SUM(F223:F230)</f>
        <v>91801</v>
      </c>
      <c r="H231" s="42"/>
    </row>
    <row r="232" spans="1:21">
      <c r="H232" s="42"/>
    </row>
    <row r="233" spans="1:21" ht="42">
      <c r="A233" s="63" t="s">
        <v>0</v>
      </c>
      <c r="B233" s="16" t="s">
        <v>1</v>
      </c>
      <c r="C233" s="16" t="s">
        <v>2</v>
      </c>
      <c r="D233" s="16" t="s">
        <v>3</v>
      </c>
      <c r="E233" s="16" t="s">
        <v>4</v>
      </c>
      <c r="F233" s="35" t="s">
        <v>86</v>
      </c>
      <c r="H233" s="42"/>
    </row>
    <row r="234" spans="1:21">
      <c r="A234" s="5" t="s">
        <v>6</v>
      </c>
      <c r="B234" s="23">
        <v>125817</v>
      </c>
      <c r="C234" s="23">
        <v>1394032</v>
      </c>
      <c r="D234" s="23">
        <v>84470</v>
      </c>
      <c r="E234" s="23"/>
      <c r="F234" s="23">
        <v>12770</v>
      </c>
      <c r="H234" s="42"/>
    </row>
    <row r="235" spans="1:21">
      <c r="A235" s="5" t="s">
        <v>183</v>
      </c>
      <c r="B235" s="33" t="s">
        <v>87</v>
      </c>
      <c r="C235" s="33" t="s">
        <v>87</v>
      </c>
      <c r="D235" s="33" t="s">
        <v>87</v>
      </c>
      <c r="E235" s="33" t="s">
        <v>87</v>
      </c>
      <c r="F235" s="33" t="s">
        <v>87</v>
      </c>
      <c r="H235" s="42"/>
    </row>
    <row r="236" spans="1:21">
      <c r="A236" s="5" t="s">
        <v>84</v>
      </c>
      <c r="B236" s="23">
        <v>141171</v>
      </c>
      <c r="C236" s="23">
        <v>1607037</v>
      </c>
      <c r="D236" s="23">
        <v>78948</v>
      </c>
      <c r="E236" s="23"/>
      <c r="F236" s="23">
        <v>14682</v>
      </c>
      <c r="H236" s="42"/>
    </row>
    <row r="237" spans="1:21">
      <c r="A237" s="5" t="s">
        <v>85</v>
      </c>
      <c r="B237" s="23">
        <v>74193</v>
      </c>
      <c r="C237" s="23">
        <v>735937</v>
      </c>
      <c r="D237" s="23">
        <v>41991</v>
      </c>
      <c r="E237" s="23"/>
      <c r="F237" s="23">
        <v>10311</v>
      </c>
      <c r="G237" s="11"/>
      <c r="H237" s="42"/>
    </row>
    <row r="238" spans="1:21" ht="16">
      <c r="A238" s="5" t="s">
        <v>109</v>
      </c>
      <c r="B238" s="23">
        <v>53574</v>
      </c>
      <c r="C238" s="23">
        <v>979938</v>
      </c>
      <c r="D238" s="23">
        <v>17740</v>
      </c>
      <c r="E238" s="23"/>
      <c r="F238" s="23">
        <v>6556</v>
      </c>
      <c r="G238" s="13"/>
      <c r="H238" s="42"/>
      <c r="J238" s="81" t="s">
        <v>88</v>
      </c>
      <c r="K238" s="81" t="s">
        <v>39</v>
      </c>
      <c r="L238" s="81" t="s">
        <v>38</v>
      </c>
      <c r="M238" s="81" t="s">
        <v>36</v>
      </c>
      <c r="N238" s="81" t="s">
        <v>103</v>
      </c>
      <c r="O238" s="81" t="s">
        <v>89</v>
      </c>
    </row>
    <row r="239" spans="1:21" ht="16">
      <c r="A239" s="5" t="s">
        <v>185</v>
      </c>
      <c r="B239" s="23">
        <v>257646</v>
      </c>
      <c r="C239" s="23">
        <v>2285747</v>
      </c>
      <c r="D239" s="23">
        <v>187325</v>
      </c>
      <c r="E239" s="23"/>
      <c r="F239" s="23">
        <v>26723</v>
      </c>
      <c r="G239" s="13"/>
      <c r="H239" s="42"/>
      <c r="J239" s="81" t="s">
        <v>95</v>
      </c>
      <c r="K239" s="88">
        <v>500380</v>
      </c>
      <c r="L239" s="88">
        <v>88610</v>
      </c>
      <c r="M239" s="88">
        <v>63039</v>
      </c>
      <c r="N239" s="88">
        <v>52919</v>
      </c>
      <c r="O239" s="88">
        <v>14268</v>
      </c>
    </row>
    <row r="240" spans="1:21" ht="16">
      <c r="A240" s="5" t="s">
        <v>186</v>
      </c>
      <c r="B240" s="23">
        <v>11242</v>
      </c>
      <c r="C240" s="23">
        <v>117277</v>
      </c>
      <c r="D240" s="23">
        <v>7857</v>
      </c>
      <c r="E240" s="23"/>
      <c r="F240" s="23">
        <v>1343</v>
      </c>
      <c r="G240" s="54"/>
      <c r="H240" s="42"/>
      <c r="J240" s="81" t="s">
        <v>96</v>
      </c>
      <c r="K240" s="88">
        <v>1133023</v>
      </c>
      <c r="L240" s="88">
        <v>196014</v>
      </c>
      <c r="M240" s="88">
        <v>133861</v>
      </c>
      <c r="N240" s="88">
        <v>108179</v>
      </c>
      <c r="O240" s="88">
        <v>31994</v>
      </c>
    </row>
    <row r="241" spans="1:16" ht="16">
      <c r="A241" s="5" t="s">
        <v>10</v>
      </c>
      <c r="B241" s="23">
        <v>43722</v>
      </c>
      <c r="C241" s="23">
        <v>479754</v>
      </c>
      <c r="D241" s="23">
        <v>24748</v>
      </c>
      <c r="E241" s="23"/>
      <c r="F241" s="23">
        <v>5346</v>
      </c>
      <c r="G241" s="54"/>
      <c r="H241" s="42"/>
      <c r="J241" s="81" t="s">
        <v>97</v>
      </c>
      <c r="K241" s="96">
        <v>1157662</v>
      </c>
      <c r="L241" s="96">
        <v>214326</v>
      </c>
      <c r="M241" s="96">
        <v>139051</v>
      </c>
      <c r="N241" s="96">
        <v>112564</v>
      </c>
      <c r="O241" s="96">
        <v>37186</v>
      </c>
    </row>
    <row r="242" spans="1:16" ht="16">
      <c r="A242" s="67" t="s">
        <v>13</v>
      </c>
      <c r="B242" s="23">
        <f>SUM(B234:B241)</f>
        <v>707365</v>
      </c>
      <c r="C242" s="23">
        <f>SUM(C234:C241)</f>
        <v>7599722</v>
      </c>
      <c r="D242" s="23">
        <f>SUM(D234:D241)</f>
        <v>443079</v>
      </c>
      <c r="E242" s="23">
        <f>SUM(E234:E241)</f>
        <v>0</v>
      </c>
      <c r="F242" s="23">
        <f>SUM(F234:F241)</f>
        <v>77731</v>
      </c>
      <c r="G242" s="54"/>
      <c r="H242" s="42"/>
      <c r="J242" s="81" t="s">
        <v>98</v>
      </c>
      <c r="K242" s="96">
        <v>1641730</v>
      </c>
      <c r="L242" s="96">
        <v>289385</v>
      </c>
      <c r="M242" s="96">
        <v>204556</v>
      </c>
      <c r="N242" s="96">
        <v>164295</v>
      </c>
      <c r="O242" s="96">
        <v>53136</v>
      </c>
    </row>
    <row r="243" spans="1:16" ht="16">
      <c r="G243" s="54"/>
      <c r="H243" s="42"/>
      <c r="J243" s="81" t="s">
        <v>99</v>
      </c>
      <c r="K243" s="96">
        <v>3678196</v>
      </c>
      <c r="L243" s="82">
        <v>471312</v>
      </c>
      <c r="M243" s="96">
        <v>319841</v>
      </c>
      <c r="N243" s="96">
        <v>246869</v>
      </c>
      <c r="O243" s="96">
        <v>85081</v>
      </c>
    </row>
    <row r="244" spans="1:16" ht="16">
      <c r="G244" s="54"/>
      <c r="H244" s="42"/>
      <c r="J244" s="81" t="s">
        <v>100</v>
      </c>
      <c r="K244" s="96">
        <v>5998627</v>
      </c>
      <c r="L244" s="82">
        <v>688780</v>
      </c>
      <c r="M244" s="96">
        <v>477262</v>
      </c>
      <c r="N244" s="96">
        <v>369631</v>
      </c>
      <c r="O244" s="96">
        <v>129031</v>
      </c>
    </row>
    <row r="245" spans="1:16" ht="16">
      <c r="A245" s="81" t="s">
        <v>88</v>
      </c>
      <c r="B245" s="81" t="s">
        <v>39</v>
      </c>
      <c r="C245" s="81" t="s">
        <v>134</v>
      </c>
      <c r="D245" s="81" t="s">
        <v>36</v>
      </c>
      <c r="E245" s="81" t="s">
        <v>89</v>
      </c>
      <c r="F245" s="11"/>
      <c r="G245" s="54"/>
      <c r="H245" s="42"/>
      <c r="J245" s="81" t="s">
        <v>70</v>
      </c>
      <c r="K245" s="96">
        <v>9754624</v>
      </c>
      <c r="L245" s="82">
        <v>915686</v>
      </c>
      <c r="M245" s="96">
        <v>625322</v>
      </c>
      <c r="N245" s="96">
        <v>473636</v>
      </c>
      <c r="O245" s="96">
        <v>174623</v>
      </c>
      <c r="P245"/>
    </row>
    <row r="246" spans="1:16" ht="17">
      <c r="A246" s="81" t="s">
        <v>90</v>
      </c>
      <c r="B246" s="88">
        <f>C242</f>
        <v>7599722</v>
      </c>
      <c r="C246" s="88">
        <f>B242</f>
        <v>707365</v>
      </c>
      <c r="D246" s="88">
        <f>D242</f>
        <v>443079</v>
      </c>
      <c r="E246" s="88">
        <f>F242</f>
        <v>77731</v>
      </c>
      <c r="G246"/>
      <c r="J246" s="81" t="s">
        <v>67</v>
      </c>
      <c r="K246" s="96">
        <v>391950</v>
      </c>
      <c r="L246" s="82">
        <v>111260</v>
      </c>
      <c r="M246" s="96">
        <v>150262</v>
      </c>
      <c r="N246" s="96" t="s">
        <v>136</v>
      </c>
      <c r="O246" s="96">
        <v>57310</v>
      </c>
      <c r="P246" s="3" t="s">
        <v>138</v>
      </c>
    </row>
    <row r="247" spans="1:16" ht="16">
      <c r="A247" s="81" t="s">
        <v>91</v>
      </c>
      <c r="B247" s="88">
        <f>C231</f>
        <v>8263283</v>
      </c>
      <c r="C247" s="88">
        <f>B231</f>
        <v>827714</v>
      </c>
      <c r="D247" s="88">
        <f>D231</f>
        <v>523416</v>
      </c>
      <c r="E247" s="88">
        <f>F231</f>
        <v>91801</v>
      </c>
      <c r="G247" s="3" t="s">
        <v>138</v>
      </c>
      <c r="J247" s="104"/>
      <c r="K247" s="105"/>
      <c r="L247" s="106"/>
      <c r="M247" s="105"/>
      <c r="N247" s="105"/>
      <c r="O247" s="105"/>
    </row>
    <row r="248" spans="1:16" ht="16">
      <c r="A248" s="81" t="s">
        <v>92</v>
      </c>
      <c r="B248" s="96">
        <f>C220</f>
        <v>11463765</v>
      </c>
      <c r="C248" s="96">
        <f>B220</f>
        <v>1079317</v>
      </c>
      <c r="D248" s="96">
        <f>D220</f>
        <v>702058</v>
      </c>
      <c r="E248" s="96">
        <f>F220</f>
        <v>116886</v>
      </c>
      <c r="G248" s="3" t="s">
        <v>138</v>
      </c>
    </row>
    <row r="249" spans="1:16" ht="16">
      <c r="A249" s="81" t="s">
        <v>93</v>
      </c>
      <c r="B249" s="96">
        <f>C206</f>
        <v>13654146</v>
      </c>
      <c r="C249" s="96">
        <f>B206</f>
        <v>1108858</v>
      </c>
      <c r="D249" s="96">
        <f>D206</f>
        <v>718944</v>
      </c>
      <c r="E249" s="96">
        <f>F206</f>
        <v>205378</v>
      </c>
    </row>
    <row r="250" spans="1:16" ht="16">
      <c r="A250" s="81" t="s">
        <v>94</v>
      </c>
      <c r="B250" s="96">
        <f>C192</f>
        <v>18617279</v>
      </c>
      <c r="C250" s="96">
        <f>B192</f>
        <v>1318598</v>
      </c>
      <c r="D250" s="96">
        <f>D192</f>
        <v>855976</v>
      </c>
      <c r="E250" s="96">
        <f>F192</f>
        <v>150076</v>
      </c>
    </row>
    <row r="251" spans="1:16" ht="16">
      <c r="A251" s="81" t="s">
        <v>95</v>
      </c>
      <c r="B251" s="96">
        <f>C178</f>
        <v>23721135</v>
      </c>
      <c r="C251" s="96">
        <f>B178</f>
        <v>1973920</v>
      </c>
      <c r="D251" s="96">
        <f>D178</f>
        <v>1248743</v>
      </c>
      <c r="E251" s="96">
        <f>F178</f>
        <v>339566</v>
      </c>
    </row>
    <row r="252" spans="1:16" ht="16">
      <c r="A252" s="81" t="s">
        <v>96</v>
      </c>
      <c r="B252" s="96">
        <f>C164</f>
        <v>25320299</v>
      </c>
      <c r="C252" s="96">
        <f>B164</f>
        <v>1929798</v>
      </c>
      <c r="D252" s="96">
        <f>D164</f>
        <v>1183040</v>
      </c>
      <c r="E252" s="96">
        <f>F164</f>
        <v>226968</v>
      </c>
    </row>
    <row r="253" spans="1:16" ht="16">
      <c r="A253" s="81" t="s">
        <v>97</v>
      </c>
      <c r="B253" s="96">
        <v>22466747</v>
      </c>
      <c r="C253" s="96">
        <v>1688096</v>
      </c>
      <c r="D253" s="96">
        <v>1080386</v>
      </c>
      <c r="E253" s="96">
        <v>308670</v>
      </c>
    </row>
    <row r="254" spans="1:16" ht="16">
      <c r="A254" s="81" t="s">
        <v>98</v>
      </c>
      <c r="B254" s="96">
        <v>18499687</v>
      </c>
      <c r="C254" s="96">
        <v>1803274</v>
      </c>
      <c r="D254" s="96">
        <v>1161968</v>
      </c>
      <c r="E254" s="96">
        <v>332088</v>
      </c>
    </row>
    <row r="255" spans="1:16" ht="16">
      <c r="A255" s="81" t="s">
        <v>99</v>
      </c>
      <c r="B255" s="96">
        <v>14536820</v>
      </c>
      <c r="C255" s="96">
        <v>1880224</v>
      </c>
      <c r="D255" s="96">
        <v>1239024</v>
      </c>
      <c r="E255" s="96">
        <v>352623</v>
      </c>
    </row>
    <row r="256" spans="1:16" ht="16">
      <c r="A256" s="81" t="s">
        <v>100</v>
      </c>
      <c r="B256" s="96">
        <v>13476729</v>
      </c>
      <c r="C256" s="96">
        <v>1930390</v>
      </c>
      <c r="D256" s="96">
        <v>1279455</v>
      </c>
      <c r="E256" s="96">
        <v>367553</v>
      </c>
      <c r="J256"/>
      <c r="K256"/>
      <c r="L256"/>
      <c r="M256"/>
      <c r="N256"/>
    </row>
    <row r="257" spans="1:15" ht="16">
      <c r="A257" s="81" t="s">
        <v>70</v>
      </c>
      <c r="B257" s="96">
        <v>16606680</v>
      </c>
      <c r="C257" s="96">
        <v>1845372</v>
      </c>
      <c r="D257" s="96">
        <v>1262735</v>
      </c>
      <c r="E257" s="96">
        <v>355888</v>
      </c>
    </row>
    <row r="258" spans="1:15" ht="16">
      <c r="A258" s="81" t="s">
        <v>67</v>
      </c>
      <c r="B258" s="96">
        <v>16549691</v>
      </c>
      <c r="C258" s="96">
        <v>2030123</v>
      </c>
      <c r="D258" s="96">
        <v>1117564</v>
      </c>
      <c r="E258" s="96">
        <v>381390</v>
      </c>
    </row>
    <row r="259" spans="1:15" ht="16">
      <c r="A259" s="81" t="s">
        <v>126</v>
      </c>
      <c r="B259" s="96">
        <v>12739800</v>
      </c>
      <c r="C259" s="96">
        <v>1936823</v>
      </c>
      <c r="D259" s="96">
        <v>1227210</v>
      </c>
      <c r="E259" s="96">
        <v>520478</v>
      </c>
      <c r="F259" s="3" t="s">
        <v>137</v>
      </c>
    </row>
    <row r="260" spans="1:15" ht="16">
      <c r="A260" s="81" t="s">
        <v>142</v>
      </c>
      <c r="B260" s="96">
        <v>15393109</v>
      </c>
      <c r="C260" s="96">
        <v>2380213</v>
      </c>
      <c r="D260" s="96">
        <v>1429106</v>
      </c>
      <c r="E260" s="96">
        <v>642429</v>
      </c>
    </row>
    <row r="261" spans="1:15" ht="16">
      <c r="A261" s="81" t="s">
        <v>146</v>
      </c>
      <c r="B261" s="96">
        <v>15177080</v>
      </c>
      <c r="C261" s="96">
        <v>2278930</v>
      </c>
      <c r="D261" s="96">
        <v>1359909</v>
      </c>
      <c r="E261" s="96">
        <v>623710</v>
      </c>
      <c r="F261" s="3" t="s">
        <v>137</v>
      </c>
    </row>
    <row r="262" spans="1:15" ht="16">
      <c r="A262" s="81" t="s">
        <v>160</v>
      </c>
      <c r="B262" s="96">
        <v>7730610</v>
      </c>
      <c r="C262" s="96">
        <v>2230982</v>
      </c>
      <c r="D262" s="96">
        <v>1352517</v>
      </c>
      <c r="E262" s="96">
        <v>589954</v>
      </c>
      <c r="F262" s="3" t="s">
        <v>137</v>
      </c>
    </row>
    <row r="263" spans="1:15">
      <c r="A263" s="11"/>
      <c r="B263" s="54"/>
      <c r="C263" s="54"/>
      <c r="D263" s="54"/>
      <c r="E263" s="54"/>
    </row>
    <row r="264" spans="1:15">
      <c r="A264" t="s">
        <v>101</v>
      </c>
    </row>
    <row r="267" spans="1:15">
      <c r="A267" s="3" t="s">
        <v>102</v>
      </c>
      <c r="K267"/>
      <c r="L267"/>
      <c r="M267"/>
      <c r="N267"/>
      <c r="O267"/>
    </row>
    <row r="268" spans="1:15">
      <c r="K268"/>
      <c r="L268"/>
      <c r="M268"/>
      <c r="N268"/>
      <c r="O268"/>
    </row>
    <row r="269" spans="1:15" ht="16">
      <c r="A269" s="81" t="s">
        <v>88</v>
      </c>
      <c r="B269" s="81" t="s">
        <v>39</v>
      </c>
      <c r="C269" s="81" t="s">
        <v>134</v>
      </c>
      <c r="D269" s="81" t="s">
        <v>36</v>
      </c>
      <c r="E269" s="81" t="s">
        <v>103</v>
      </c>
      <c r="F269" s="81" t="s">
        <v>89</v>
      </c>
      <c r="K269"/>
      <c r="L269"/>
      <c r="M269"/>
      <c r="N269"/>
      <c r="O269"/>
    </row>
    <row r="270" spans="1:15" ht="16">
      <c r="A270" s="81" t="s">
        <v>95</v>
      </c>
      <c r="B270" s="88">
        <v>500380</v>
      </c>
      <c r="C270" s="88">
        <v>88610</v>
      </c>
      <c r="D270" s="88">
        <v>63039</v>
      </c>
      <c r="E270" s="88">
        <v>52919</v>
      </c>
      <c r="F270" s="88">
        <v>14268</v>
      </c>
      <c r="K270"/>
      <c r="L270"/>
      <c r="M270"/>
      <c r="N270"/>
      <c r="O270"/>
    </row>
    <row r="271" spans="1:15" ht="16">
      <c r="A271" s="81" t="s">
        <v>96</v>
      </c>
      <c r="B271" s="88">
        <v>1133023</v>
      </c>
      <c r="C271" s="88">
        <v>196014</v>
      </c>
      <c r="D271" s="88">
        <v>133861</v>
      </c>
      <c r="E271" s="88">
        <v>108179</v>
      </c>
      <c r="F271" s="88">
        <v>31994</v>
      </c>
    </row>
    <row r="272" spans="1:15" ht="16">
      <c r="A272" s="81" t="s">
        <v>97</v>
      </c>
      <c r="B272" s="96">
        <v>1157662</v>
      </c>
      <c r="C272" s="96">
        <v>214326</v>
      </c>
      <c r="D272" s="96">
        <v>139051</v>
      </c>
      <c r="E272" s="96">
        <v>112564</v>
      </c>
      <c r="F272" s="96">
        <v>37186</v>
      </c>
    </row>
    <row r="273" spans="1:6" ht="16">
      <c r="A273" s="81" t="s">
        <v>98</v>
      </c>
      <c r="B273" s="96">
        <v>1641730</v>
      </c>
      <c r="C273" s="96">
        <v>289385</v>
      </c>
      <c r="D273" s="96">
        <v>204556</v>
      </c>
      <c r="E273" s="96">
        <v>164295</v>
      </c>
      <c r="F273" s="96">
        <v>53136</v>
      </c>
    </row>
    <row r="274" spans="1:6" ht="16">
      <c r="A274" s="81" t="s">
        <v>99</v>
      </c>
      <c r="B274" s="96">
        <v>3678196</v>
      </c>
      <c r="C274" s="82">
        <v>471312</v>
      </c>
      <c r="D274" s="96">
        <v>319841</v>
      </c>
      <c r="E274" s="96">
        <v>246869</v>
      </c>
      <c r="F274" s="96">
        <v>85081</v>
      </c>
    </row>
    <row r="275" spans="1:6" ht="16">
      <c r="A275" s="81" t="s">
        <v>100</v>
      </c>
      <c r="B275" s="96">
        <v>5998627</v>
      </c>
      <c r="C275" s="82">
        <v>688780</v>
      </c>
      <c r="D275" s="96">
        <v>477262</v>
      </c>
      <c r="E275" s="96">
        <v>369631</v>
      </c>
      <c r="F275" s="96">
        <v>129031</v>
      </c>
    </row>
    <row r="276" spans="1:6" ht="16">
      <c r="A276" s="81" t="s">
        <v>70</v>
      </c>
      <c r="B276" s="96">
        <v>9754624</v>
      </c>
      <c r="C276" s="82">
        <v>915686</v>
      </c>
      <c r="D276" s="96">
        <v>625322</v>
      </c>
      <c r="E276" s="96">
        <v>473636</v>
      </c>
      <c r="F276" s="96">
        <v>174623</v>
      </c>
    </row>
    <row r="277" spans="1:6" ht="16">
      <c r="A277" s="81" t="s">
        <v>67</v>
      </c>
      <c r="B277" s="96">
        <v>12167284</v>
      </c>
      <c r="C277" s="82">
        <v>1131376</v>
      </c>
      <c r="D277" s="96">
        <v>796919</v>
      </c>
      <c r="E277" s="96">
        <v>607150</v>
      </c>
      <c r="F277" s="96">
        <v>208873</v>
      </c>
    </row>
    <row r="278" spans="1:6" ht="17">
      <c r="A278" s="81" t="s">
        <v>126</v>
      </c>
      <c r="B278" s="96">
        <v>1731840</v>
      </c>
      <c r="C278" s="82">
        <v>365555</v>
      </c>
      <c r="D278" s="96">
        <v>436402</v>
      </c>
      <c r="E278" s="96" t="s">
        <v>136</v>
      </c>
      <c r="F278" s="96">
        <v>158304</v>
      </c>
    </row>
    <row r="279" spans="1:6" ht="17">
      <c r="A279" s="81" t="s">
        <v>142</v>
      </c>
      <c r="B279" s="96">
        <v>1747309</v>
      </c>
      <c r="C279" s="82">
        <v>387500</v>
      </c>
      <c r="D279" s="96">
        <v>489182</v>
      </c>
      <c r="E279" s="96" t="s">
        <v>136</v>
      </c>
      <c r="F279" s="96">
        <v>188882</v>
      </c>
    </row>
    <row r="280" spans="1:6" ht="17">
      <c r="A280" s="81" t="s">
        <v>146</v>
      </c>
      <c r="B280" s="96">
        <v>1757441</v>
      </c>
      <c r="C280" s="82">
        <v>327682</v>
      </c>
      <c r="D280" s="96">
        <v>435881</v>
      </c>
      <c r="E280" s="96" t="s">
        <v>136</v>
      </c>
      <c r="F280" s="96">
        <v>208193</v>
      </c>
    </row>
    <row r="281" spans="1:6" ht="17">
      <c r="A281" s="81" t="s">
        <v>160</v>
      </c>
      <c r="B281" s="96">
        <v>1597319</v>
      </c>
      <c r="C281" s="82">
        <v>384255</v>
      </c>
      <c r="D281" s="96">
        <v>482929</v>
      </c>
      <c r="E281" s="96" t="s">
        <v>136</v>
      </c>
      <c r="F281" s="96">
        <v>189130</v>
      </c>
    </row>
    <row r="282" spans="1:6">
      <c r="B282"/>
      <c r="C282"/>
      <c r="D282"/>
      <c r="E282"/>
      <c r="F282"/>
    </row>
    <row r="285" spans="1:6">
      <c r="B285"/>
      <c r="C285"/>
      <c r="D285"/>
      <c r="E285"/>
    </row>
    <row r="287" spans="1:6">
      <c r="A287"/>
      <c r="B287"/>
      <c r="C287"/>
      <c r="D287"/>
    </row>
  </sheetData>
  <mergeCells count="7">
    <mergeCell ref="A1:K1"/>
    <mergeCell ref="B67:E67"/>
    <mergeCell ref="K38:N38"/>
    <mergeCell ref="B51:E51"/>
    <mergeCell ref="B36:E36"/>
    <mergeCell ref="B19:E19"/>
    <mergeCell ref="B3:E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E2516-A414-2D49-A9FE-B17E34882142}">
  <sheetPr>
    <tabColor theme="0"/>
  </sheetPr>
  <dimension ref="A3"/>
  <sheetViews>
    <sheetView zoomScaleNormal="100" workbookViewId="0">
      <selection activeCell="A3" sqref="A3"/>
    </sheetView>
  </sheetViews>
  <sheetFormatPr baseColWidth="10" defaultColWidth="8.83203125" defaultRowHeight="13"/>
  <cols>
    <col min="1" max="1" width="120.6640625" customWidth="1"/>
  </cols>
  <sheetData>
    <row r="3" spans="1:1" ht="107" customHeight="1">
      <c r="A3" s="77" t="s">
        <v>168</v>
      </c>
    </row>
  </sheetData>
  <pageMargins left="0.75" right="0.75" top="1" bottom="1" header="0.5" footer="0.5"/>
  <pageSetup scale="7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9545E-42B3-7943-8A6F-5FED9CFE5A35}">
  <sheetPr>
    <tabColor theme="0"/>
  </sheetPr>
  <dimension ref="A1:AC56"/>
  <sheetViews>
    <sheetView zoomScaleNormal="100" workbookViewId="0">
      <selection activeCell="B11" sqref="B11:B22"/>
    </sheetView>
  </sheetViews>
  <sheetFormatPr baseColWidth="10" defaultColWidth="8.83203125" defaultRowHeight="13"/>
  <cols>
    <col min="2" max="2" width="15.5" customWidth="1"/>
    <col min="3" max="3" width="12.83203125" customWidth="1"/>
    <col min="4" max="4" width="11.6640625" bestFit="1" customWidth="1"/>
    <col min="5" max="5" width="10.6640625" bestFit="1" customWidth="1"/>
    <col min="10" max="16384" width="8.83203125" style="3"/>
  </cols>
  <sheetData>
    <row r="1" spans="1:15" s="2" customFormat="1" ht="107.25" customHeight="1">
      <c r="A1" s="134" t="s">
        <v>118</v>
      </c>
      <c r="B1" s="135"/>
      <c r="C1" s="135"/>
      <c r="D1" s="135"/>
      <c r="E1" s="135"/>
      <c r="F1" s="135"/>
      <c r="G1" s="135"/>
      <c r="H1" s="135"/>
      <c r="I1"/>
    </row>
    <row r="2" spans="1:15" s="2" customFormat="1" ht="12" customHeight="1">
      <c r="A2"/>
      <c r="B2"/>
      <c r="C2"/>
      <c r="D2"/>
      <c r="E2"/>
      <c r="F2"/>
      <c r="G2"/>
      <c r="H2"/>
      <c r="I2"/>
    </row>
    <row r="3" spans="1:15" s="2" customFormat="1" ht="12" customHeight="1">
      <c r="A3"/>
      <c r="B3"/>
      <c r="C3"/>
      <c r="D3"/>
      <c r="E3"/>
      <c r="F3"/>
      <c r="G3"/>
      <c r="H3"/>
      <c r="I3"/>
    </row>
    <row r="4" spans="1:15" s="2" customFormat="1" ht="12" customHeight="1">
      <c r="A4"/>
      <c r="B4"/>
      <c r="C4"/>
      <c r="D4"/>
      <c r="E4"/>
      <c r="F4"/>
      <c r="G4"/>
      <c r="H4"/>
      <c r="I4"/>
    </row>
    <row r="5" spans="1:15" s="2" customFormat="1" ht="12" customHeight="1">
      <c r="A5"/>
      <c r="B5"/>
      <c r="C5"/>
      <c r="D5"/>
      <c r="E5"/>
      <c r="F5"/>
      <c r="G5"/>
      <c r="H5"/>
      <c r="I5"/>
    </row>
    <row r="6" spans="1:15" s="2" customFormat="1" ht="12" customHeight="1">
      <c r="A6"/>
      <c r="B6"/>
      <c r="C6"/>
      <c r="D6"/>
      <c r="E6"/>
      <c r="F6"/>
      <c r="G6"/>
      <c r="H6"/>
      <c r="I6"/>
    </row>
    <row r="7" spans="1:15" s="2" customFormat="1" ht="12" customHeight="1">
      <c r="A7"/>
      <c r="B7"/>
      <c r="C7"/>
      <c r="D7"/>
      <c r="E7"/>
      <c r="F7"/>
      <c r="G7"/>
      <c r="H7"/>
      <c r="I7"/>
    </row>
    <row r="8" spans="1:15" s="2" customFormat="1" ht="12" customHeight="1">
      <c r="A8"/>
      <c r="B8" s="4" t="s">
        <v>115</v>
      </c>
      <c r="C8" s="3"/>
      <c r="D8" s="3"/>
      <c r="E8" s="3"/>
      <c r="F8" s="38"/>
      <c r="G8" s="38"/>
      <c r="H8" s="38"/>
      <c r="I8" s="38"/>
      <c r="J8" s="1"/>
      <c r="K8" s="1"/>
      <c r="O8"/>
    </row>
    <row r="9" spans="1:15" s="2" customFormat="1" ht="12" customHeight="1">
      <c r="A9"/>
      <c r="B9" s="4"/>
      <c r="C9" s="3"/>
      <c r="D9" s="3"/>
      <c r="E9" s="3"/>
      <c r="F9" s="38"/>
      <c r="G9" s="38"/>
      <c r="H9" s="38"/>
      <c r="I9" s="38"/>
      <c r="J9" s="1"/>
      <c r="K9" s="1"/>
      <c r="O9"/>
    </row>
    <row r="10" spans="1:15" s="2" customFormat="1" ht="12" customHeight="1">
      <c r="A10"/>
      <c r="B10" s="5" t="s">
        <v>0</v>
      </c>
      <c r="C10" s="6" t="s">
        <v>116</v>
      </c>
      <c r="D10" s="6" t="s">
        <v>2</v>
      </c>
      <c r="E10" s="6" t="s">
        <v>3</v>
      </c>
      <c r="F10" s="7" t="s">
        <v>5</v>
      </c>
      <c r="G10" s="38"/>
      <c r="H10" s="38"/>
      <c r="I10" s="1"/>
      <c r="J10" s="1"/>
      <c r="M10"/>
      <c r="N10"/>
    </row>
    <row r="11" spans="1:15" s="2" customFormat="1" ht="11" customHeight="1">
      <c r="A11"/>
      <c r="B11" s="8" t="s">
        <v>6</v>
      </c>
      <c r="C11" s="121">
        <v>98360</v>
      </c>
      <c r="D11" s="121">
        <v>252960</v>
      </c>
      <c r="E11" s="121">
        <v>110977</v>
      </c>
      <c r="F11" s="121">
        <v>19845</v>
      </c>
      <c r="G11" s="38"/>
      <c r="H11" s="38"/>
      <c r="I11" s="1"/>
      <c r="J11" s="1"/>
      <c r="M11"/>
      <c r="N11"/>
    </row>
    <row r="12" spans="1:15" s="2" customFormat="1" ht="12" customHeight="1">
      <c r="A12"/>
      <c r="B12" s="8" t="s">
        <v>183</v>
      </c>
      <c r="C12" s="121">
        <v>587724</v>
      </c>
      <c r="D12" s="121">
        <v>819719</v>
      </c>
      <c r="E12" s="121">
        <v>297138</v>
      </c>
      <c r="F12" s="121">
        <v>138873</v>
      </c>
      <c r="G12" s="3"/>
      <c r="H12" s="3"/>
      <c r="J12" s="3"/>
      <c r="K12" s="3"/>
      <c r="L12" s="3"/>
      <c r="M12"/>
      <c r="N12"/>
    </row>
    <row r="13" spans="1:15" ht="12" customHeight="1">
      <c r="B13" s="8" t="s">
        <v>7</v>
      </c>
      <c r="C13" s="121">
        <v>113328</v>
      </c>
      <c r="D13" s="121">
        <v>1590534</v>
      </c>
      <c r="E13" s="121">
        <v>72585</v>
      </c>
      <c r="F13" s="121">
        <v>37066</v>
      </c>
      <c r="G13" s="3"/>
      <c r="H13" s="3"/>
      <c r="I13" s="3"/>
      <c r="M13"/>
      <c r="N13"/>
    </row>
    <row r="14" spans="1:15">
      <c r="B14" s="8" t="s">
        <v>8</v>
      </c>
      <c r="C14" s="121">
        <v>286505</v>
      </c>
      <c r="D14" s="121">
        <v>896224</v>
      </c>
      <c r="E14" s="121">
        <v>172801</v>
      </c>
      <c r="F14" s="121">
        <v>93948</v>
      </c>
      <c r="G14" s="3"/>
      <c r="H14" s="3"/>
      <c r="I14" s="3"/>
      <c r="M14"/>
      <c r="N14"/>
    </row>
    <row r="15" spans="1:15">
      <c r="B15" s="8" t="s">
        <v>184</v>
      </c>
      <c r="C15" s="121">
        <v>16681</v>
      </c>
      <c r="D15" s="121">
        <v>73905</v>
      </c>
      <c r="E15" s="121">
        <v>16447</v>
      </c>
      <c r="F15" s="121">
        <v>6891</v>
      </c>
      <c r="G15" s="3"/>
      <c r="H15" s="3"/>
      <c r="I15" s="3"/>
      <c r="M15"/>
      <c r="N15"/>
    </row>
    <row r="16" spans="1:15">
      <c r="B16" s="8" t="s">
        <v>9</v>
      </c>
      <c r="C16" s="121">
        <v>135606</v>
      </c>
      <c r="D16" s="121">
        <v>436954</v>
      </c>
      <c r="E16" s="121">
        <v>88722</v>
      </c>
      <c r="F16" s="121">
        <v>38310</v>
      </c>
      <c r="G16" s="3"/>
      <c r="H16" s="3"/>
      <c r="I16" s="3"/>
      <c r="M16"/>
      <c r="N16"/>
    </row>
    <row r="17" spans="2:29" ht="13" customHeight="1">
      <c r="B17" s="8" t="s">
        <v>109</v>
      </c>
      <c r="C17" s="121">
        <v>176742</v>
      </c>
      <c r="D17" s="121">
        <v>864500</v>
      </c>
      <c r="E17" s="121">
        <v>89458</v>
      </c>
      <c r="F17" s="121">
        <v>57136</v>
      </c>
      <c r="G17" s="3"/>
      <c r="H17" s="3"/>
      <c r="I17" s="3"/>
      <c r="M17"/>
      <c r="N17"/>
    </row>
    <row r="18" spans="2:29">
      <c r="B18" s="8" t="s">
        <v>185</v>
      </c>
      <c r="C18" s="121">
        <v>466207</v>
      </c>
      <c r="D18" s="121">
        <v>1321536</v>
      </c>
      <c r="E18" s="121">
        <v>244236</v>
      </c>
      <c r="F18" s="121">
        <v>85214</v>
      </c>
      <c r="G18" s="3"/>
      <c r="H18" s="3"/>
      <c r="I18" s="3"/>
      <c r="M18"/>
      <c r="N18"/>
    </row>
    <row r="19" spans="2:29">
      <c r="B19" s="8" t="s">
        <v>110</v>
      </c>
      <c r="C19" s="121">
        <v>106572</v>
      </c>
      <c r="D19" s="121">
        <v>516261</v>
      </c>
      <c r="E19" s="121">
        <v>73391</v>
      </c>
      <c r="F19" s="121">
        <v>42445</v>
      </c>
      <c r="G19" s="3"/>
      <c r="H19" s="3"/>
      <c r="I19" s="3"/>
      <c r="M19"/>
      <c r="N19"/>
    </row>
    <row r="20" spans="2:29">
      <c r="B20" s="8" t="s">
        <v>186</v>
      </c>
      <c r="C20" s="121">
        <v>68280</v>
      </c>
      <c r="D20" s="121">
        <v>241781</v>
      </c>
      <c r="E20" s="121">
        <v>54035</v>
      </c>
      <c r="F20" s="121">
        <v>22083</v>
      </c>
      <c r="G20" s="3"/>
      <c r="H20" s="3"/>
      <c r="I20" s="3"/>
      <c r="M20"/>
      <c r="N20"/>
    </row>
    <row r="21" spans="2:29">
      <c r="B21" s="8" t="s">
        <v>10</v>
      </c>
      <c r="C21" s="121">
        <v>44883</v>
      </c>
      <c r="D21" s="121">
        <v>149671</v>
      </c>
      <c r="E21" s="121">
        <v>33480</v>
      </c>
      <c r="F21" s="121">
        <v>18453</v>
      </c>
      <c r="G21" s="3"/>
      <c r="H21" s="3"/>
      <c r="I21" s="3"/>
      <c r="M21"/>
      <c r="N21"/>
    </row>
    <row r="22" spans="2:29">
      <c r="B22" s="8" t="s">
        <v>11</v>
      </c>
      <c r="C22" s="121">
        <v>130094</v>
      </c>
      <c r="D22" s="121">
        <v>566565</v>
      </c>
      <c r="E22" s="121">
        <v>99247</v>
      </c>
      <c r="F22" s="121">
        <v>29690</v>
      </c>
      <c r="G22" s="3"/>
      <c r="H22" s="3"/>
      <c r="I22" s="3"/>
      <c r="M22"/>
      <c r="N22"/>
    </row>
    <row r="23" spans="2:29">
      <c r="B23" s="8" t="s">
        <v>12</v>
      </c>
      <c r="C23" s="121">
        <v>384255</v>
      </c>
      <c r="D23" s="121">
        <v>1597319</v>
      </c>
      <c r="E23" s="121">
        <v>482929</v>
      </c>
      <c r="F23" s="121">
        <v>189130</v>
      </c>
      <c r="G23" s="3"/>
      <c r="H23" s="3"/>
      <c r="I23" s="3"/>
      <c r="N23"/>
    </row>
    <row r="24" spans="2:29">
      <c r="B24" s="6" t="s">
        <v>13</v>
      </c>
      <c r="C24" s="23">
        <f>SUM(C11:C23)</f>
        <v>2615237</v>
      </c>
      <c r="D24" s="23">
        <f>SUM(D11:D23)</f>
        <v>9327929</v>
      </c>
      <c r="E24" s="23">
        <f>SUM(E11:E23)</f>
        <v>1835446</v>
      </c>
      <c r="F24" s="23">
        <f>SUM(F11:F23)</f>
        <v>779084</v>
      </c>
      <c r="G24" s="3"/>
      <c r="H24" s="3"/>
      <c r="I24" s="3"/>
      <c r="N24"/>
    </row>
    <row r="25" spans="2:29">
      <c r="B25" s="11"/>
      <c r="C25" s="11"/>
      <c r="D25" s="11"/>
      <c r="E25" s="11"/>
      <c r="F25" s="11"/>
      <c r="G25" s="3"/>
      <c r="H25" s="3"/>
      <c r="I25" s="3"/>
      <c r="N25"/>
      <c r="AB25" s="3">
        <f>2.8+1.6</f>
        <v>4.4000000000000004</v>
      </c>
    </row>
    <row r="26" spans="2:29">
      <c r="B26" s="3" t="s">
        <v>14</v>
      </c>
      <c r="C26" s="12">
        <f>C24-C23</f>
        <v>2230982</v>
      </c>
      <c r="D26" s="12">
        <f>D24-D23</f>
        <v>7730610</v>
      </c>
      <c r="E26" s="12">
        <f>E24-E23</f>
        <v>1352517</v>
      </c>
      <c r="F26" s="12">
        <f>F24-F23</f>
        <v>589954</v>
      </c>
      <c r="G26" s="3"/>
      <c r="H26" s="3"/>
      <c r="I26" s="3"/>
      <c r="N26"/>
      <c r="AB26" s="3">
        <v>2.2999999999999998</v>
      </c>
      <c r="AC26" s="3">
        <v>0.6</v>
      </c>
    </row>
    <row r="27" spans="2:29">
      <c r="B27" s="3"/>
      <c r="C27" s="13"/>
      <c r="D27" s="3"/>
      <c r="E27" s="3"/>
      <c r="F27" s="3"/>
      <c r="G27" s="3"/>
      <c r="H27" s="3"/>
      <c r="I27" s="3"/>
      <c r="O27"/>
      <c r="AB27" s="3">
        <v>1.9</v>
      </c>
    </row>
    <row r="28" spans="2:29">
      <c r="B28" s="3" t="s">
        <v>111</v>
      </c>
      <c r="C28" s="3"/>
      <c r="D28" s="3"/>
      <c r="E28" s="3"/>
      <c r="F28" s="3"/>
      <c r="G28" s="3"/>
      <c r="H28" s="3"/>
      <c r="I28" s="3"/>
      <c r="O28"/>
    </row>
    <row r="29" spans="2:29">
      <c r="D29" s="3"/>
      <c r="E29" s="3"/>
      <c r="F29" s="3"/>
      <c r="G29" s="3"/>
      <c r="H29" s="3"/>
      <c r="I29" s="3"/>
      <c r="O29"/>
    </row>
    <row r="30" spans="2:29">
      <c r="G30" s="3"/>
      <c r="H30" s="3"/>
      <c r="I30" s="3"/>
      <c r="O30"/>
    </row>
    <row r="31" spans="2:29">
      <c r="B31" s="11"/>
      <c r="C31" s="3"/>
      <c r="D31" s="3"/>
      <c r="E31" s="3"/>
      <c r="F31" s="3"/>
      <c r="G31" s="3"/>
      <c r="H31" s="3"/>
      <c r="I31" s="3"/>
      <c r="O31"/>
    </row>
    <row r="32" spans="2:29">
      <c r="B32" s="11"/>
      <c r="C32" s="3"/>
      <c r="D32" s="3"/>
      <c r="E32" s="3"/>
      <c r="F32" s="3"/>
      <c r="G32" s="3"/>
      <c r="H32" s="13"/>
      <c r="I32" s="13"/>
      <c r="J32" s="13"/>
      <c r="K32" s="13"/>
      <c r="O32"/>
    </row>
    <row r="33" spans="2:15">
      <c r="B33" s="3"/>
      <c r="C33" s="3"/>
      <c r="D33" s="3"/>
      <c r="E33" s="3"/>
      <c r="F33" s="3"/>
      <c r="G33" s="3"/>
      <c r="H33" s="3"/>
      <c r="I33" s="3"/>
      <c r="O33"/>
    </row>
    <row r="34" spans="2:15">
      <c r="B34" s="3" t="s">
        <v>15</v>
      </c>
      <c r="C34" s="3"/>
      <c r="D34" s="15"/>
      <c r="E34" s="3"/>
      <c r="F34" s="3"/>
      <c r="G34" s="3"/>
      <c r="H34" s="3"/>
      <c r="I34" s="3"/>
      <c r="K34" s="4"/>
      <c r="O34"/>
    </row>
    <row r="35" spans="2:15">
      <c r="B35" s="3"/>
      <c r="C35" s="3"/>
      <c r="D35" s="15"/>
      <c r="E35" s="3"/>
      <c r="F35" s="3"/>
      <c r="G35" s="3"/>
      <c r="H35" s="3"/>
      <c r="I35" s="3"/>
      <c r="O35"/>
    </row>
    <row r="36" spans="2:15" ht="31" customHeight="1">
      <c r="B36" s="85" t="s">
        <v>16</v>
      </c>
      <c r="C36" s="85" t="s">
        <v>116</v>
      </c>
      <c r="D36" s="85" t="s">
        <v>2</v>
      </c>
      <c r="E36" s="86" t="s">
        <v>17</v>
      </c>
      <c r="F36" s="3"/>
      <c r="G36" s="3"/>
      <c r="H36" s="3"/>
      <c r="I36" s="3"/>
      <c r="O36"/>
    </row>
    <row r="37" spans="2:15" ht="16">
      <c r="B37" s="122">
        <v>44835</v>
      </c>
      <c r="C37" s="123">
        <v>176096</v>
      </c>
      <c r="D37" s="123">
        <v>610210</v>
      </c>
      <c r="E37" s="123">
        <v>130516</v>
      </c>
      <c r="F37" s="13"/>
      <c r="G37" s="13"/>
      <c r="H37" s="15"/>
      <c r="I37" s="3"/>
      <c r="J37" s="15"/>
      <c r="O37"/>
    </row>
    <row r="38" spans="2:15" ht="16">
      <c r="B38" s="122">
        <v>44866</v>
      </c>
      <c r="C38" s="123">
        <v>195060</v>
      </c>
      <c r="D38" s="123">
        <v>705970</v>
      </c>
      <c r="E38" s="123">
        <v>144191</v>
      </c>
      <c r="F38" s="3"/>
      <c r="G38" s="3"/>
      <c r="H38" s="3"/>
      <c r="I38" s="3"/>
      <c r="O38"/>
    </row>
    <row r="39" spans="2:15" ht="16">
      <c r="B39" s="122">
        <v>44896</v>
      </c>
      <c r="C39" s="123">
        <v>158404</v>
      </c>
      <c r="D39" s="123">
        <v>573291</v>
      </c>
      <c r="E39" s="123">
        <v>117673</v>
      </c>
      <c r="F39" s="3"/>
      <c r="G39" s="3"/>
      <c r="H39" s="3"/>
      <c r="I39" s="3"/>
      <c r="O39"/>
    </row>
    <row r="40" spans="2:15" ht="16">
      <c r="B40" s="122">
        <v>44927</v>
      </c>
      <c r="C40" s="123">
        <v>154102</v>
      </c>
      <c r="D40" s="123">
        <v>570771</v>
      </c>
      <c r="E40" s="123">
        <v>116707</v>
      </c>
      <c r="F40" s="3"/>
      <c r="G40" s="3"/>
      <c r="H40" s="3"/>
      <c r="I40" s="3"/>
      <c r="O40"/>
    </row>
    <row r="41" spans="2:15" ht="16">
      <c r="B41" s="122">
        <v>44958</v>
      </c>
      <c r="C41" s="123">
        <v>177147</v>
      </c>
      <c r="D41" s="123">
        <v>647778</v>
      </c>
      <c r="E41" s="123">
        <v>131040</v>
      </c>
      <c r="F41" s="15"/>
      <c r="G41" s="3"/>
      <c r="H41" s="3"/>
      <c r="I41" s="3"/>
      <c r="O41"/>
    </row>
    <row r="42" spans="2:15" ht="16">
      <c r="B42" s="122">
        <v>44986</v>
      </c>
      <c r="C42" s="123">
        <v>216266</v>
      </c>
      <c r="D42" s="123">
        <v>793880</v>
      </c>
      <c r="E42" s="123">
        <v>156382</v>
      </c>
      <c r="F42" s="3"/>
      <c r="G42" s="3"/>
      <c r="H42" s="3"/>
      <c r="I42" s="3"/>
      <c r="O42"/>
    </row>
    <row r="43" spans="2:15" ht="16">
      <c r="B43" s="122">
        <v>45017</v>
      </c>
      <c r="C43" s="123">
        <v>194334</v>
      </c>
      <c r="D43" s="123">
        <v>692270</v>
      </c>
      <c r="E43" s="123">
        <v>139798</v>
      </c>
      <c r="F43" s="3"/>
      <c r="G43" s="3"/>
      <c r="H43" s="3"/>
      <c r="I43" s="3"/>
      <c r="O43"/>
    </row>
    <row r="44" spans="2:15" ht="16">
      <c r="B44" s="122">
        <v>45047</v>
      </c>
      <c r="C44" s="123">
        <v>219999</v>
      </c>
      <c r="D44" s="123">
        <v>702728</v>
      </c>
      <c r="E44" s="123">
        <v>165154</v>
      </c>
      <c r="F44" s="3"/>
      <c r="G44" s="3"/>
      <c r="H44" s="3"/>
      <c r="I44" s="3"/>
      <c r="O44"/>
    </row>
    <row r="45" spans="2:15" ht="16">
      <c r="B45" s="122">
        <v>45078</v>
      </c>
      <c r="C45" s="123">
        <v>175694</v>
      </c>
      <c r="D45" s="123">
        <v>585671</v>
      </c>
      <c r="E45" s="123">
        <v>126589</v>
      </c>
      <c r="F45" s="3"/>
      <c r="G45" s="3"/>
      <c r="H45" s="3"/>
      <c r="I45" s="3"/>
      <c r="O45"/>
    </row>
    <row r="46" spans="2:15" ht="16">
      <c r="B46" s="122">
        <v>45108</v>
      </c>
      <c r="C46" s="123">
        <v>182388</v>
      </c>
      <c r="D46" s="123">
        <v>603770</v>
      </c>
      <c r="E46" s="123">
        <v>127788</v>
      </c>
      <c r="F46" s="3"/>
      <c r="G46" s="3"/>
      <c r="H46" s="3"/>
      <c r="I46" s="3"/>
      <c r="O46"/>
    </row>
    <row r="47" spans="2:15" ht="16">
      <c r="B47" s="122">
        <v>45139</v>
      </c>
      <c r="C47" s="123">
        <v>186869</v>
      </c>
      <c r="D47" s="123">
        <v>593588</v>
      </c>
      <c r="E47" s="123">
        <v>133673</v>
      </c>
      <c r="F47" s="3"/>
      <c r="G47" s="3"/>
      <c r="H47" s="3"/>
      <c r="I47" s="3"/>
      <c r="O47"/>
    </row>
    <row r="48" spans="2:15" ht="16">
      <c r="B48" s="122">
        <v>45170</v>
      </c>
      <c r="C48" s="123">
        <v>194623</v>
      </c>
      <c r="D48" s="123">
        <v>650683</v>
      </c>
      <c r="E48" s="123">
        <v>147261</v>
      </c>
      <c r="F48" s="3"/>
      <c r="G48" s="3"/>
      <c r="H48" s="3"/>
      <c r="I48" s="3"/>
      <c r="O48"/>
    </row>
    <row r="49" spans="2:15" ht="16">
      <c r="B49" s="87"/>
      <c r="C49" s="99"/>
      <c r="D49" s="99"/>
      <c r="E49" s="99"/>
      <c r="F49" s="3"/>
      <c r="G49" s="3"/>
      <c r="H49" s="3"/>
      <c r="I49" s="3"/>
      <c r="O49"/>
    </row>
    <row r="50" spans="2:15" ht="18">
      <c r="B50" s="85" t="s">
        <v>159</v>
      </c>
      <c r="C50" s="100">
        <f>SUM(C37:C48)</f>
        <v>2230982</v>
      </c>
      <c r="D50" s="100">
        <f>SUM(D37:D48)</f>
        <v>7730610</v>
      </c>
      <c r="E50" s="101">
        <f>SUM(E37:E48)</f>
        <v>1636772</v>
      </c>
      <c r="F50" s="3"/>
      <c r="G50" s="3"/>
      <c r="H50" s="3"/>
      <c r="I50" s="3"/>
      <c r="O50"/>
    </row>
    <row r="51" spans="2:15">
      <c r="B51" s="3"/>
      <c r="C51" s="3"/>
      <c r="D51" s="3"/>
      <c r="E51" s="3"/>
      <c r="F51" s="3"/>
      <c r="G51" s="3"/>
      <c r="H51" s="3"/>
      <c r="I51" s="3"/>
      <c r="O51"/>
    </row>
    <row r="52" spans="2:15">
      <c r="B52" s="3" t="s">
        <v>111</v>
      </c>
      <c r="C52" s="3"/>
      <c r="D52" s="3"/>
      <c r="E52" s="3"/>
      <c r="F52" s="3"/>
      <c r="G52" s="3"/>
      <c r="H52" s="3"/>
      <c r="I52" s="3"/>
      <c r="O52"/>
    </row>
    <row r="53" spans="2:15">
      <c r="B53" s="3" t="s">
        <v>18</v>
      </c>
      <c r="C53" s="3"/>
      <c r="D53" s="3"/>
      <c r="E53" s="3"/>
      <c r="F53" s="3"/>
      <c r="G53" s="3"/>
      <c r="H53" s="3"/>
      <c r="I53" s="3"/>
      <c r="O53"/>
    </row>
    <row r="54" spans="2:15">
      <c r="B54" s="3" t="s">
        <v>19</v>
      </c>
      <c r="C54" s="3"/>
      <c r="D54" s="3"/>
      <c r="E54" s="3"/>
      <c r="F54" s="3"/>
      <c r="G54" s="3"/>
      <c r="H54" s="3"/>
      <c r="I54" s="3"/>
      <c r="O54"/>
    </row>
    <row r="55" spans="2:15">
      <c r="B55" s="3" t="s">
        <v>20</v>
      </c>
      <c r="C55" s="3"/>
      <c r="D55" s="3"/>
      <c r="E55" s="3"/>
      <c r="F55" s="3"/>
      <c r="G55" s="3"/>
      <c r="H55" s="3"/>
      <c r="I55" s="3"/>
      <c r="O55"/>
    </row>
    <row r="56" spans="2:15">
      <c r="B56" t="s">
        <v>117</v>
      </c>
      <c r="C56" s="3"/>
      <c r="D56" s="3"/>
      <c r="E56" s="3"/>
      <c r="F56" s="3"/>
      <c r="G56" s="3"/>
      <c r="H56" s="3"/>
      <c r="I56" s="3"/>
    </row>
  </sheetData>
  <mergeCells count="1">
    <mergeCell ref="A1:H1"/>
  </mergeCells>
  <printOptions horizontalCentered="1"/>
  <pageMargins left="0.75" right="0.75" top="1" bottom="1" header="0.5" footer="0.5"/>
  <pageSetup scale="75" orientation="landscape" horizontalDpi="4294967292" verticalDpi="4294967292"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0DF3C-52D7-C947-92D5-63DC5FA097F1}">
  <sheetPr>
    <tabColor theme="0"/>
  </sheetPr>
  <dimension ref="A2:P46"/>
  <sheetViews>
    <sheetView zoomScaleNormal="100" workbookViewId="0">
      <selection activeCell="B22" sqref="B22"/>
    </sheetView>
  </sheetViews>
  <sheetFormatPr baseColWidth="10" defaultColWidth="8.83203125" defaultRowHeight="13"/>
  <cols>
    <col min="1" max="1" width="4.6640625" style="3" customWidth="1"/>
    <col min="2" max="2" width="20.6640625" style="3" customWidth="1"/>
    <col min="3" max="3" width="11.1640625" style="3" customWidth="1"/>
    <col min="4" max="14" width="9" style="3" bestFit="1" customWidth="1"/>
    <col min="15" max="15" width="10.33203125" style="3" bestFit="1" customWidth="1"/>
    <col min="16" max="16" width="9.1640625" style="3" bestFit="1" customWidth="1"/>
    <col min="17" max="16384" width="8.83203125" style="3"/>
  </cols>
  <sheetData>
    <row r="2" spans="1:15" ht="34" customHeight="1">
      <c r="B2" s="139" t="s">
        <v>179</v>
      </c>
      <c r="C2" s="140"/>
      <c r="D2" s="140"/>
      <c r="E2" s="140"/>
      <c r="F2" s="140"/>
      <c r="G2" s="140"/>
      <c r="H2" s="140"/>
      <c r="I2" s="140"/>
      <c r="J2" s="140"/>
      <c r="K2" s="140"/>
      <c r="L2" s="140"/>
      <c r="M2" s="140"/>
      <c r="N2" s="140"/>
    </row>
    <row r="4" spans="1:15">
      <c r="B4"/>
      <c r="C4"/>
      <c r="D4"/>
      <c r="E4"/>
      <c r="F4"/>
      <c r="G4"/>
      <c r="H4"/>
      <c r="I4"/>
      <c r="J4"/>
      <c r="K4"/>
    </row>
    <row r="5" spans="1:15" ht="16">
      <c r="B5" s="4" t="s">
        <v>156</v>
      </c>
      <c r="C5" s="18"/>
      <c r="D5" s="18"/>
      <c r="E5" s="15"/>
    </row>
    <row r="6" spans="1:15" s="22" customFormat="1" ht="28">
      <c r="A6"/>
      <c r="B6" s="19" t="s">
        <v>119</v>
      </c>
      <c r="C6" s="20">
        <v>1</v>
      </c>
      <c r="D6" s="20">
        <v>2</v>
      </c>
      <c r="E6" s="20" t="s">
        <v>21</v>
      </c>
      <c r="F6" s="20" t="s">
        <v>22</v>
      </c>
      <c r="G6" s="20" t="s">
        <v>23</v>
      </c>
      <c r="H6" s="20" t="s">
        <v>24</v>
      </c>
      <c r="I6" s="20" t="s">
        <v>25</v>
      </c>
      <c r="J6" s="20" t="s">
        <v>26</v>
      </c>
      <c r="K6" s="20" t="s">
        <v>27</v>
      </c>
      <c r="L6" s="20" t="s">
        <v>28</v>
      </c>
      <c r="M6" s="21" t="s">
        <v>29</v>
      </c>
      <c r="N6" s="21" t="s">
        <v>30</v>
      </c>
      <c r="O6" s="21" t="s">
        <v>31</v>
      </c>
    </row>
    <row r="7" spans="1:15">
      <c r="A7"/>
      <c r="B7" s="5" t="s">
        <v>6</v>
      </c>
      <c r="C7" s="121">
        <v>93553</v>
      </c>
      <c r="D7" s="121">
        <v>6831</v>
      </c>
      <c r="E7" s="121">
        <v>6322</v>
      </c>
      <c r="F7" s="121">
        <v>3114</v>
      </c>
      <c r="G7" s="121">
        <v>2924</v>
      </c>
      <c r="H7" s="121">
        <v>3024</v>
      </c>
      <c r="I7" s="121">
        <v>1858</v>
      </c>
      <c r="J7" s="121">
        <v>2527</v>
      </c>
      <c r="K7" s="121">
        <v>1405</v>
      </c>
      <c r="L7" s="121">
        <v>1048</v>
      </c>
      <c r="M7" s="121">
        <v>765</v>
      </c>
      <c r="N7" s="121">
        <v>5504</v>
      </c>
      <c r="O7" s="23">
        <f>SUM(C7:N7)</f>
        <v>128875</v>
      </c>
    </row>
    <row r="8" spans="1:15">
      <c r="A8"/>
      <c r="B8" s="5" t="s">
        <v>187</v>
      </c>
      <c r="C8" s="121">
        <v>232765</v>
      </c>
      <c r="D8" s="121">
        <v>88654</v>
      </c>
      <c r="E8" s="121">
        <v>90623</v>
      </c>
      <c r="F8" s="121">
        <v>49766</v>
      </c>
      <c r="G8" s="121">
        <v>44148</v>
      </c>
      <c r="H8" s="121">
        <v>41707</v>
      </c>
      <c r="I8" s="121">
        <v>24992</v>
      </c>
      <c r="J8" s="121">
        <v>30539</v>
      </c>
      <c r="K8" s="121">
        <v>18069</v>
      </c>
      <c r="L8" s="121">
        <v>12511</v>
      </c>
      <c r="M8" s="121">
        <v>9370</v>
      </c>
      <c r="N8" s="121">
        <v>53341</v>
      </c>
      <c r="O8" s="23">
        <f t="shared" ref="O8:O18" si="0">SUM(C8:N8)</f>
        <v>696485</v>
      </c>
    </row>
    <row r="9" spans="1:15">
      <c r="A9"/>
      <c r="B9" s="5" t="s">
        <v>7</v>
      </c>
      <c r="C9" s="121">
        <v>53112</v>
      </c>
      <c r="D9" s="121">
        <v>22873</v>
      </c>
      <c r="E9" s="121">
        <v>26118</v>
      </c>
      <c r="F9" s="121">
        <v>15856</v>
      </c>
      <c r="G9" s="121">
        <v>15793</v>
      </c>
      <c r="H9" s="121">
        <v>16175</v>
      </c>
      <c r="I9" s="121">
        <v>10096</v>
      </c>
      <c r="J9" s="121">
        <v>12483</v>
      </c>
      <c r="K9" s="121">
        <v>7445</v>
      </c>
      <c r="L9" s="121">
        <v>4984</v>
      </c>
      <c r="M9" s="121">
        <v>3653</v>
      </c>
      <c r="N9" s="121">
        <v>20864</v>
      </c>
      <c r="O9" s="23">
        <f t="shared" si="0"/>
        <v>209452</v>
      </c>
    </row>
    <row r="10" spans="1:15">
      <c r="A10"/>
      <c r="B10" s="5" t="s">
        <v>8</v>
      </c>
      <c r="C10" s="121">
        <v>103912</v>
      </c>
      <c r="D10" s="121">
        <v>41500</v>
      </c>
      <c r="E10" s="121">
        <v>47872</v>
      </c>
      <c r="F10" s="121">
        <v>29650</v>
      </c>
      <c r="G10" s="121">
        <v>29371</v>
      </c>
      <c r="H10" s="121">
        <v>30854</v>
      </c>
      <c r="I10" s="121">
        <v>19009</v>
      </c>
      <c r="J10" s="121">
        <v>22961</v>
      </c>
      <c r="K10" s="121">
        <v>13392</v>
      </c>
      <c r="L10" s="121">
        <v>8834</v>
      </c>
      <c r="M10" s="121">
        <v>6044</v>
      </c>
      <c r="N10" s="121">
        <v>30020</v>
      </c>
      <c r="O10" s="23">
        <f t="shared" si="0"/>
        <v>383419</v>
      </c>
    </row>
    <row r="11" spans="1:15">
      <c r="A11"/>
      <c r="B11" s="5" t="s">
        <v>184</v>
      </c>
      <c r="C11" s="121">
        <v>10621</v>
      </c>
      <c r="D11" s="121">
        <v>2772</v>
      </c>
      <c r="E11" s="121">
        <v>2414</v>
      </c>
      <c r="F11" s="121">
        <v>1191</v>
      </c>
      <c r="G11" s="121">
        <v>1104</v>
      </c>
      <c r="H11" s="121">
        <v>997</v>
      </c>
      <c r="I11" s="121">
        <v>589</v>
      </c>
      <c r="J11" s="121">
        <v>718</v>
      </c>
      <c r="K11" s="121">
        <v>363</v>
      </c>
      <c r="L11" s="121">
        <v>271</v>
      </c>
      <c r="M11" s="121">
        <v>198</v>
      </c>
      <c r="N11" s="121">
        <v>2154</v>
      </c>
      <c r="O11" s="23">
        <f t="shared" si="0"/>
        <v>23392</v>
      </c>
    </row>
    <row r="12" spans="1:15">
      <c r="A12"/>
      <c r="B12" s="5" t="s">
        <v>109</v>
      </c>
      <c r="C12" s="121">
        <v>45366</v>
      </c>
      <c r="D12" s="121">
        <v>22852</v>
      </c>
      <c r="E12" s="121">
        <v>28430</v>
      </c>
      <c r="F12" s="121">
        <v>18259</v>
      </c>
      <c r="G12" s="121">
        <v>18900</v>
      </c>
      <c r="H12" s="121">
        <v>20754</v>
      </c>
      <c r="I12" s="121">
        <v>13922</v>
      </c>
      <c r="J12" s="121">
        <v>17964</v>
      </c>
      <c r="K12" s="121">
        <v>10850</v>
      </c>
      <c r="L12" s="121">
        <v>7438</v>
      </c>
      <c r="M12" s="121">
        <v>5397</v>
      </c>
      <c r="N12" s="121">
        <v>26453</v>
      </c>
      <c r="O12" s="23">
        <f t="shared" si="0"/>
        <v>236585</v>
      </c>
    </row>
    <row r="13" spans="1:15">
      <c r="A13"/>
      <c r="B13" s="5" t="s">
        <v>9</v>
      </c>
      <c r="C13" s="121">
        <v>65372</v>
      </c>
      <c r="D13" s="121">
        <v>21701</v>
      </c>
      <c r="E13" s="121">
        <v>19497</v>
      </c>
      <c r="F13" s="121">
        <v>9650</v>
      </c>
      <c r="G13" s="121">
        <v>8353</v>
      </c>
      <c r="H13" s="121">
        <v>8020</v>
      </c>
      <c r="I13" s="121">
        <v>4649</v>
      </c>
      <c r="J13" s="121">
        <v>5604</v>
      </c>
      <c r="K13" s="121">
        <v>3170</v>
      </c>
      <c r="L13" s="121">
        <v>1987</v>
      </c>
      <c r="M13" s="121">
        <v>1355</v>
      </c>
      <c r="N13" s="121">
        <v>9092</v>
      </c>
      <c r="O13" s="23">
        <f t="shared" si="0"/>
        <v>158450</v>
      </c>
    </row>
    <row r="14" spans="1:15">
      <c r="A14"/>
      <c r="B14" s="5" t="s">
        <v>185</v>
      </c>
      <c r="C14" s="121">
        <v>184801</v>
      </c>
      <c r="D14" s="121">
        <v>44613</v>
      </c>
      <c r="E14" s="121">
        <v>36246</v>
      </c>
      <c r="F14" s="121">
        <v>18543</v>
      </c>
      <c r="G14" s="121">
        <v>17266</v>
      </c>
      <c r="H14" s="121">
        <v>17699</v>
      </c>
      <c r="I14" s="121">
        <v>11892</v>
      </c>
      <c r="J14" s="121">
        <v>16340</v>
      </c>
      <c r="K14" s="121">
        <v>11135</v>
      </c>
      <c r="L14" s="121">
        <v>8358</v>
      </c>
      <c r="M14" s="121">
        <v>6668</v>
      </c>
      <c r="N14" s="121">
        <v>97721</v>
      </c>
      <c r="O14" s="23">
        <f t="shared" si="0"/>
        <v>471282</v>
      </c>
    </row>
    <row r="15" spans="1:15">
      <c r="A15"/>
      <c r="B15" s="5" t="s">
        <v>110</v>
      </c>
      <c r="C15" s="121">
        <v>41838</v>
      </c>
      <c r="D15" s="121">
        <v>18094</v>
      </c>
      <c r="E15" s="121">
        <v>20587</v>
      </c>
      <c r="F15" s="121">
        <v>12475</v>
      </c>
      <c r="G15" s="121">
        <v>11627</v>
      </c>
      <c r="H15" s="121">
        <v>11286</v>
      </c>
      <c r="I15" s="121">
        <v>6896</v>
      </c>
      <c r="J15" s="121">
        <v>8091</v>
      </c>
      <c r="K15" s="121">
        <v>4941</v>
      </c>
      <c r="L15" s="121">
        <v>3262</v>
      </c>
      <c r="M15" s="121">
        <v>2520</v>
      </c>
      <c r="N15" s="121">
        <v>17644</v>
      </c>
      <c r="O15" s="23">
        <f t="shared" si="0"/>
        <v>159261</v>
      </c>
    </row>
    <row r="16" spans="1:15">
      <c r="A16"/>
      <c r="B16" s="5" t="s">
        <v>186</v>
      </c>
      <c r="C16" s="121">
        <v>39471</v>
      </c>
      <c r="D16" s="121">
        <v>12504</v>
      </c>
      <c r="E16" s="121">
        <v>10562</v>
      </c>
      <c r="F16" s="121">
        <v>4857</v>
      </c>
      <c r="G16" s="121">
        <v>3938</v>
      </c>
      <c r="H16" s="121">
        <v>3128</v>
      </c>
      <c r="I16" s="121">
        <v>1606</v>
      </c>
      <c r="J16" s="121">
        <v>1616</v>
      </c>
      <c r="K16" s="121">
        <v>926</v>
      </c>
      <c r="L16" s="121">
        <v>624</v>
      </c>
      <c r="M16" s="121">
        <v>400</v>
      </c>
      <c r="N16" s="121">
        <v>4649</v>
      </c>
      <c r="O16" s="23">
        <f t="shared" si="0"/>
        <v>84281</v>
      </c>
    </row>
    <row r="17" spans="1:15">
      <c r="A17"/>
      <c r="B17" s="5" t="s">
        <v>10</v>
      </c>
      <c r="C17" s="121">
        <v>18519</v>
      </c>
      <c r="D17" s="121">
        <v>7212</v>
      </c>
      <c r="E17" s="121">
        <v>7437</v>
      </c>
      <c r="F17" s="121">
        <v>4411</v>
      </c>
      <c r="G17" s="121">
        <v>4147</v>
      </c>
      <c r="H17" s="121">
        <v>4067</v>
      </c>
      <c r="I17" s="121">
        <v>2359</v>
      </c>
      <c r="J17" s="121">
        <v>2837</v>
      </c>
      <c r="K17" s="121">
        <v>1574</v>
      </c>
      <c r="L17" s="121">
        <v>978</v>
      </c>
      <c r="M17" s="121">
        <v>746</v>
      </c>
      <c r="N17" s="121">
        <v>5597</v>
      </c>
      <c r="O17" s="23">
        <f t="shared" si="0"/>
        <v>59884</v>
      </c>
    </row>
    <row r="18" spans="1:15">
      <c r="A18"/>
      <c r="B18" s="5" t="s">
        <v>11</v>
      </c>
      <c r="C18" s="121">
        <v>83163</v>
      </c>
      <c r="D18" s="121">
        <v>20731</v>
      </c>
      <c r="E18" s="121">
        <v>14528</v>
      </c>
      <c r="F18" s="121">
        <v>5590</v>
      </c>
      <c r="G18" s="121">
        <v>3848</v>
      </c>
      <c r="H18" s="121">
        <v>2802</v>
      </c>
      <c r="I18" s="121">
        <v>1290</v>
      </c>
      <c r="J18" s="121">
        <v>1181</v>
      </c>
      <c r="K18" s="121">
        <v>571</v>
      </c>
      <c r="L18" s="121">
        <v>296</v>
      </c>
      <c r="M18" s="121">
        <v>246</v>
      </c>
      <c r="N18" s="121">
        <v>2091</v>
      </c>
      <c r="O18" s="23">
        <f t="shared" si="0"/>
        <v>136337</v>
      </c>
    </row>
    <row r="19" spans="1:15">
      <c r="A19"/>
      <c r="B19" s="5" t="s">
        <v>13</v>
      </c>
      <c r="C19" s="23">
        <f>SUM(C7:C18)</f>
        <v>972493</v>
      </c>
      <c r="D19" s="23">
        <f t="shared" ref="D19:L19" si="1">SUM(D7:D18)</f>
        <v>310337</v>
      </c>
      <c r="E19" s="23">
        <f t="shared" si="1"/>
        <v>310636</v>
      </c>
      <c r="F19" s="23">
        <f t="shared" si="1"/>
        <v>173362</v>
      </c>
      <c r="G19" s="23">
        <f t="shared" si="1"/>
        <v>161419</v>
      </c>
      <c r="H19" s="23">
        <f t="shared" si="1"/>
        <v>160513</v>
      </c>
      <c r="I19" s="23">
        <f t="shared" si="1"/>
        <v>99158</v>
      </c>
      <c r="J19" s="23">
        <f t="shared" si="1"/>
        <v>122861</v>
      </c>
      <c r="K19" s="23">
        <f t="shared" si="1"/>
        <v>73841</v>
      </c>
      <c r="L19" s="23">
        <f t="shared" si="1"/>
        <v>50591</v>
      </c>
      <c r="M19" s="23">
        <f>SUM(M6:M18)</f>
        <v>37362</v>
      </c>
      <c r="N19" s="23">
        <f>SUM(N6:N18)</f>
        <v>275130</v>
      </c>
      <c r="O19" s="23">
        <f>SUM(O7:O18)</f>
        <v>2747703</v>
      </c>
    </row>
    <row r="20" spans="1:15">
      <c r="M20"/>
    </row>
    <row r="22" spans="1:15" ht="34.5" customHeight="1"/>
    <row r="23" spans="1:15" ht="11.25" customHeight="1">
      <c r="B23" s="4"/>
    </row>
    <row r="25" spans="1:15">
      <c r="O25" s="24"/>
    </row>
    <row r="26" spans="1:15">
      <c r="B26" s="25"/>
      <c r="C26" s="25"/>
      <c r="D26" s="25"/>
      <c r="E26" s="25"/>
      <c r="L26" s="137"/>
      <c r="M26" s="137"/>
      <c r="N26" s="24"/>
      <c r="O26" s="24"/>
    </row>
    <row r="27" spans="1:15">
      <c r="C27" s="15"/>
      <c r="E27" s="15"/>
      <c r="L27" s="24"/>
      <c r="N27" s="24"/>
      <c r="O27" s="24"/>
    </row>
    <row r="28" spans="1:15">
      <c r="C28" s="15"/>
      <c r="E28" s="15"/>
      <c r="L28" s="24"/>
      <c r="N28" s="24"/>
      <c r="O28" s="24"/>
    </row>
    <row r="29" spans="1:15">
      <c r="C29" s="15"/>
      <c r="E29" s="15"/>
      <c r="L29" s="24"/>
      <c r="N29" s="24"/>
      <c r="O29" s="24"/>
    </row>
    <row r="30" spans="1:15">
      <c r="C30" s="15"/>
      <c r="E30" s="15"/>
      <c r="L30" s="24"/>
      <c r="N30" s="24"/>
      <c r="O30" s="24"/>
    </row>
    <row r="31" spans="1:15">
      <c r="C31" s="15"/>
      <c r="E31" s="15"/>
      <c r="L31" s="24"/>
      <c r="N31" s="24"/>
      <c r="O31" s="24"/>
    </row>
    <row r="32" spans="1:15" ht="12.75" customHeight="1">
      <c r="C32" s="15"/>
      <c r="E32" s="15"/>
      <c r="L32" s="24"/>
      <c r="N32" s="24"/>
    </row>
    <row r="33" spans="1:16">
      <c r="E33" s="15"/>
      <c r="G33" s="15"/>
      <c r="I33" s="15"/>
    </row>
    <row r="34" spans="1:16" ht="15" customHeight="1">
      <c r="E34" s="15"/>
      <c r="G34" s="15"/>
      <c r="I34" s="15"/>
    </row>
    <row r="35" spans="1:16">
      <c r="E35" s="15"/>
      <c r="G35" s="15"/>
      <c r="I35" s="15"/>
    </row>
    <row r="36" spans="1:16">
      <c r="E36" s="15"/>
      <c r="G36" s="15"/>
      <c r="I36" s="15"/>
    </row>
    <row r="37" spans="1:16">
      <c r="E37" s="15"/>
      <c r="G37" s="15"/>
      <c r="I37" s="15"/>
    </row>
    <row r="38" spans="1:16">
      <c r="E38" s="15"/>
      <c r="G38" s="15"/>
      <c r="I38" s="15"/>
    </row>
    <row r="39" spans="1:16">
      <c r="E39" s="15"/>
      <c r="G39" s="15"/>
      <c r="I39" s="15"/>
    </row>
    <row r="40" spans="1:16">
      <c r="A40" s="22"/>
      <c r="B40" s="138" t="s">
        <v>156</v>
      </c>
      <c r="C40" s="138"/>
      <c r="D40" s="138"/>
      <c r="E40" s="138"/>
      <c r="F40" s="138"/>
      <c r="G40" s="138"/>
      <c r="H40" s="138"/>
      <c r="I40" s="138"/>
      <c r="J40" s="138"/>
      <c r="K40" s="138"/>
      <c r="L40" s="138"/>
      <c r="M40" s="138"/>
      <c r="N40" s="138"/>
      <c r="O40" s="22"/>
    </row>
    <row r="41" spans="1:16" s="22" customFormat="1" ht="34">
      <c r="A41" s="3"/>
      <c r="B41" s="79" t="s">
        <v>119</v>
      </c>
      <c r="C41" s="89">
        <v>1</v>
      </c>
      <c r="D41" s="89">
        <v>2</v>
      </c>
      <c r="E41" s="89" t="s">
        <v>21</v>
      </c>
      <c r="F41" s="89" t="s">
        <v>22</v>
      </c>
      <c r="G41" s="89" t="s">
        <v>23</v>
      </c>
      <c r="H41" s="89" t="s">
        <v>24</v>
      </c>
      <c r="I41" s="89" t="s">
        <v>25</v>
      </c>
      <c r="J41" s="93" t="s">
        <v>26</v>
      </c>
      <c r="K41" s="93" t="s">
        <v>27</v>
      </c>
      <c r="L41" s="89" t="s">
        <v>28</v>
      </c>
      <c r="M41" s="90" t="s">
        <v>29</v>
      </c>
      <c r="N41" s="90" t="s">
        <v>30</v>
      </c>
      <c r="O41" s="90" t="s">
        <v>31</v>
      </c>
    </row>
    <row r="42" spans="1:16" s="26" customFormat="1" ht="16">
      <c r="B42" s="91" t="s">
        <v>33</v>
      </c>
      <c r="C42" s="118">
        <v>972493</v>
      </c>
      <c r="D42" s="118">
        <v>310337</v>
      </c>
      <c r="E42" s="118">
        <v>310636</v>
      </c>
      <c r="F42" s="118">
        <v>173362</v>
      </c>
      <c r="G42" s="118">
        <v>161419</v>
      </c>
      <c r="H42" s="118">
        <v>160513</v>
      </c>
      <c r="I42" s="118">
        <v>99158</v>
      </c>
      <c r="J42" s="118">
        <v>122861</v>
      </c>
      <c r="K42" s="118">
        <v>73841</v>
      </c>
      <c r="L42" s="118">
        <v>50591</v>
      </c>
      <c r="M42" s="118">
        <v>37362</v>
      </c>
      <c r="N42" s="118">
        <v>275130</v>
      </c>
      <c r="O42" s="118">
        <v>2747703</v>
      </c>
      <c r="P42" s="117"/>
    </row>
    <row r="43" spans="1:16" ht="16">
      <c r="B43" s="92" t="s">
        <v>12</v>
      </c>
      <c r="C43" s="118">
        <v>331857</v>
      </c>
      <c r="D43" s="118">
        <v>89943</v>
      </c>
      <c r="E43" s="118">
        <v>72855</v>
      </c>
      <c r="F43" s="118">
        <v>34016</v>
      </c>
      <c r="G43" s="118">
        <v>27567</v>
      </c>
      <c r="H43" s="118">
        <v>24240</v>
      </c>
      <c r="I43" s="118">
        <v>13266</v>
      </c>
      <c r="J43" s="118">
        <v>14777</v>
      </c>
      <c r="K43" s="118">
        <v>7982</v>
      </c>
      <c r="L43" s="118">
        <v>5341</v>
      </c>
      <c r="M43" s="118">
        <v>3759</v>
      </c>
      <c r="N43" s="118">
        <v>26553</v>
      </c>
      <c r="O43" s="118">
        <v>652156</v>
      </c>
      <c r="P43" s="117"/>
    </row>
    <row r="45" spans="1:16" ht="33" customHeight="1">
      <c r="A45"/>
      <c r="B45" s="136" t="s">
        <v>121</v>
      </c>
      <c r="C45" s="136"/>
      <c r="D45" s="136"/>
      <c r="E45" s="136"/>
      <c r="F45" s="136"/>
      <c r="G45" s="136"/>
      <c r="H45" s="136"/>
      <c r="I45" s="136"/>
      <c r="J45" s="136"/>
      <c r="K45" s="136"/>
      <c r="L45" s="136"/>
      <c r="M45" s="136"/>
      <c r="N45" s="136"/>
      <c r="O45" s="136"/>
    </row>
    <row r="46" spans="1:16">
      <c r="A46"/>
      <c r="B46"/>
      <c r="C46"/>
      <c r="D46"/>
      <c r="E46"/>
    </row>
  </sheetData>
  <mergeCells count="4">
    <mergeCell ref="B45:O45"/>
    <mergeCell ref="L26:M26"/>
    <mergeCell ref="B40:N40"/>
    <mergeCell ref="B2:N2"/>
  </mergeCells>
  <printOptions horizontalCentered="1"/>
  <pageMargins left="0.75" right="0.75" top="1" bottom="1" header="0.5" footer="0.5"/>
  <pageSetup scale="75" orientation="landscape" horizontalDpi="4294967292" verticalDpi="4294967292"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AEBB6-E07B-F64E-A3D6-CF55502DDA60}">
  <sheetPr>
    <tabColor theme="0"/>
  </sheetPr>
  <dimension ref="A1:P27"/>
  <sheetViews>
    <sheetView zoomScaleNormal="100" workbookViewId="0">
      <selection activeCell="B5" sqref="B5:I25"/>
    </sheetView>
  </sheetViews>
  <sheetFormatPr baseColWidth="10" defaultColWidth="8.83203125" defaultRowHeight="13"/>
  <cols>
    <col min="1" max="1" width="4.33203125" customWidth="1"/>
    <col min="2" max="2" width="9" bestFit="1" customWidth="1"/>
    <col min="3" max="3" width="14.6640625" customWidth="1"/>
    <col min="4" max="4" width="10" bestFit="1" customWidth="1"/>
    <col min="5" max="5" width="12.6640625" customWidth="1"/>
    <col min="6" max="6" width="10" bestFit="1" customWidth="1"/>
    <col min="7" max="7" width="10.5" customWidth="1"/>
    <col min="8" max="8" width="12.33203125" customWidth="1"/>
    <col min="9" max="9" width="9" bestFit="1" customWidth="1"/>
  </cols>
  <sheetData>
    <row r="1" spans="1:16" s="28" customFormat="1" ht="61" customHeight="1">
      <c r="A1"/>
      <c r="B1" s="142" t="s">
        <v>120</v>
      </c>
      <c r="C1" s="143"/>
      <c r="D1" s="143"/>
      <c r="E1" s="143"/>
      <c r="F1" s="143"/>
      <c r="G1" s="143"/>
      <c r="H1" s="143"/>
      <c r="I1" s="143"/>
      <c r="J1" s="143"/>
    </row>
    <row r="2" spans="1:16" s="28" customFormat="1" ht="33" customHeight="1">
      <c r="A2"/>
      <c r="B2"/>
      <c r="C2"/>
      <c r="D2"/>
      <c r="E2"/>
      <c r="F2"/>
      <c r="G2"/>
      <c r="H2"/>
      <c r="I2"/>
      <c r="J2"/>
      <c r="K2"/>
      <c r="L2"/>
      <c r="M2"/>
      <c r="N2"/>
      <c r="O2"/>
      <c r="P2"/>
    </row>
    <row r="3" spans="1:16">
      <c r="B3" s="141" t="s">
        <v>164</v>
      </c>
      <c r="C3" s="141"/>
      <c r="D3" s="141"/>
      <c r="E3" s="141"/>
      <c r="F3" s="141"/>
      <c r="G3" s="141"/>
      <c r="H3" s="141"/>
      <c r="I3" s="141"/>
    </row>
    <row r="5" spans="1:16" ht="34">
      <c r="B5" s="80" t="s">
        <v>34</v>
      </c>
      <c r="C5" s="102" t="s">
        <v>35</v>
      </c>
      <c r="D5" s="80" t="s">
        <v>36</v>
      </c>
      <c r="E5" s="80" t="s">
        <v>37</v>
      </c>
      <c r="F5" s="80" t="s">
        <v>113</v>
      </c>
      <c r="G5" s="80" t="s">
        <v>114</v>
      </c>
      <c r="H5" s="80" t="s">
        <v>39</v>
      </c>
      <c r="I5" s="80" t="s">
        <v>40</v>
      </c>
    </row>
    <row r="6" spans="1:16" ht="16">
      <c r="B6" s="79">
        <v>1</v>
      </c>
      <c r="C6" s="125" t="s">
        <v>41</v>
      </c>
      <c r="D6" s="124">
        <v>383712</v>
      </c>
      <c r="E6" s="126">
        <v>0.27631399867932233</v>
      </c>
      <c r="F6" s="124">
        <v>520302</v>
      </c>
      <c r="G6" s="127">
        <v>0.23321658354930699</v>
      </c>
      <c r="H6" s="124">
        <v>3301470</v>
      </c>
      <c r="I6" s="127">
        <v>0.2322998108373508</v>
      </c>
    </row>
    <row r="7" spans="1:16" ht="16">
      <c r="B7" s="79">
        <v>2</v>
      </c>
      <c r="C7" s="125" t="s">
        <v>42</v>
      </c>
      <c r="D7" s="124">
        <v>190998</v>
      </c>
      <c r="E7" s="126">
        <v>0.13753914685950194</v>
      </c>
      <c r="F7" s="124">
        <v>435268</v>
      </c>
      <c r="G7" s="127">
        <v>0.19510152928172436</v>
      </c>
      <c r="H7" s="124">
        <v>3085552</v>
      </c>
      <c r="I7" s="127">
        <v>0.2171072721935409</v>
      </c>
    </row>
    <row r="8" spans="1:16" ht="16">
      <c r="B8" s="79">
        <v>3</v>
      </c>
      <c r="C8" s="125" t="s">
        <v>44</v>
      </c>
      <c r="D8" s="124">
        <v>86121</v>
      </c>
      <c r="E8" s="126">
        <v>6.2016402615143434E-2</v>
      </c>
      <c r="F8" s="124">
        <v>135214</v>
      </c>
      <c r="G8" s="127">
        <v>6.0607391722568807E-2</v>
      </c>
      <c r="H8" s="124">
        <v>934355</v>
      </c>
      <c r="I8" s="127">
        <v>6.57435899023565E-2</v>
      </c>
    </row>
    <row r="9" spans="1:16" ht="16">
      <c r="B9" s="79">
        <v>4</v>
      </c>
      <c r="C9" s="125" t="s">
        <v>45</v>
      </c>
      <c r="D9" s="124">
        <v>43856</v>
      </c>
      <c r="E9" s="126">
        <v>3.1581047051122614E-2</v>
      </c>
      <c r="F9" s="124">
        <v>74369</v>
      </c>
      <c r="G9" s="127">
        <v>3.3334648150455719E-2</v>
      </c>
      <c r="H9" s="124">
        <v>362807</v>
      </c>
      <c r="I9" s="127">
        <v>2.5528021599610699E-2</v>
      </c>
    </row>
    <row r="10" spans="1:16" ht="16">
      <c r="B10" s="79">
        <v>5</v>
      </c>
      <c r="C10" s="125" t="s">
        <v>48</v>
      </c>
      <c r="D10" s="124">
        <v>50142</v>
      </c>
      <c r="E10" s="126">
        <v>3.6107644592242569E-2</v>
      </c>
      <c r="F10" s="124">
        <v>69930</v>
      </c>
      <c r="G10" s="127">
        <v>3.1344941375591559E-2</v>
      </c>
      <c r="H10" s="124">
        <v>392015</v>
      </c>
      <c r="I10" s="127">
        <v>2.7583170631689542E-2</v>
      </c>
    </row>
    <row r="11" spans="1:16" ht="16">
      <c r="B11" s="79">
        <v>6</v>
      </c>
      <c r="C11" s="125" t="s">
        <v>51</v>
      </c>
      <c r="D11" s="124">
        <v>41164</v>
      </c>
      <c r="E11" s="126">
        <v>2.9642516891928383E-2</v>
      </c>
      <c r="F11" s="124">
        <v>59471</v>
      </c>
      <c r="G11" s="127">
        <v>2.6656871279104898E-2</v>
      </c>
      <c r="H11" s="124">
        <v>328885</v>
      </c>
      <c r="I11" s="127">
        <v>2.3141183559820963E-2</v>
      </c>
    </row>
    <row r="12" spans="1:16" ht="16">
      <c r="B12" s="79">
        <v>7</v>
      </c>
      <c r="C12" s="125" t="s">
        <v>61</v>
      </c>
      <c r="D12" s="124">
        <v>32954</v>
      </c>
      <c r="E12" s="126">
        <v>2.3730431971057429E-2</v>
      </c>
      <c r="F12" s="124">
        <v>56675</v>
      </c>
      <c r="G12" s="127">
        <v>2.5403611503813119E-2</v>
      </c>
      <c r="H12" s="124">
        <v>400896</v>
      </c>
      <c r="I12" s="127">
        <v>2.8208060338410036E-2</v>
      </c>
    </row>
    <row r="13" spans="1:16" ht="16">
      <c r="B13" s="79">
        <v>8</v>
      </c>
      <c r="C13" s="125" t="s">
        <v>43</v>
      </c>
      <c r="D13" s="124">
        <v>32355</v>
      </c>
      <c r="E13" s="126">
        <v>2.3299087407403139E-2</v>
      </c>
      <c r="F13" s="124">
        <v>49898</v>
      </c>
      <c r="G13" s="127">
        <v>2.2365935717993241E-2</v>
      </c>
      <c r="H13" s="124">
        <v>247659</v>
      </c>
      <c r="I13" s="127">
        <v>1.7425915986565822E-2</v>
      </c>
    </row>
    <row r="14" spans="1:16" ht="16">
      <c r="B14" s="79">
        <v>9</v>
      </c>
      <c r="C14" s="125" t="s">
        <v>57</v>
      </c>
      <c r="D14" s="124">
        <v>30320</v>
      </c>
      <c r="E14" s="126">
        <v>2.1833668063435736E-2</v>
      </c>
      <c r="F14" s="124">
        <v>46663</v>
      </c>
      <c r="G14" s="127">
        <v>2.0915901607453578E-2</v>
      </c>
      <c r="H14" s="124">
        <v>250458</v>
      </c>
      <c r="I14" s="127">
        <v>1.7622860732552835E-2</v>
      </c>
    </row>
    <row r="15" spans="1:16" ht="16">
      <c r="B15" s="79">
        <v>10</v>
      </c>
      <c r="C15" s="125" t="s">
        <v>46</v>
      </c>
      <c r="D15" s="124">
        <v>26894</v>
      </c>
      <c r="E15" s="126">
        <v>1.9366578789513214E-2</v>
      </c>
      <c r="F15" s="124">
        <v>41414</v>
      </c>
      <c r="G15" s="127">
        <v>1.8563126013567119E-2</v>
      </c>
      <c r="H15" s="124">
        <v>236177</v>
      </c>
      <c r="I15" s="127">
        <v>1.6618013316532634E-2</v>
      </c>
    </row>
    <row r="16" spans="1:16" ht="16">
      <c r="B16" s="79">
        <v>11</v>
      </c>
      <c r="C16" s="125" t="s">
        <v>50</v>
      </c>
      <c r="D16" s="124">
        <v>22377</v>
      </c>
      <c r="E16" s="126">
        <v>1.6113851921355588E-2</v>
      </c>
      <c r="F16" s="124">
        <v>36580</v>
      </c>
      <c r="G16" s="127">
        <v>1.6396367160290849E-2</v>
      </c>
      <c r="H16" s="124">
        <v>301562</v>
      </c>
      <c r="I16" s="127">
        <v>2.1218667913303221E-2</v>
      </c>
    </row>
    <row r="17" spans="2:9" ht="16">
      <c r="B17" s="79">
        <v>12</v>
      </c>
      <c r="C17" s="125" t="s">
        <v>49</v>
      </c>
      <c r="D17" s="124">
        <v>20965</v>
      </c>
      <c r="E17" s="126">
        <v>1.5097059727900071E-2</v>
      </c>
      <c r="F17" s="124">
        <v>32926</v>
      </c>
      <c r="G17" s="127">
        <v>1.4758523376701381E-2</v>
      </c>
      <c r="H17" s="124">
        <v>204738</v>
      </c>
      <c r="I17" s="127">
        <v>1.4405885460482005E-2</v>
      </c>
    </row>
    <row r="18" spans="2:9" ht="16">
      <c r="B18" s="79">
        <v>13</v>
      </c>
      <c r="C18" s="125" t="s">
        <v>53</v>
      </c>
      <c r="D18" s="124">
        <v>16282</v>
      </c>
      <c r="E18" s="126">
        <v>1.1724794967310707E-2</v>
      </c>
      <c r="F18" s="124">
        <v>28599</v>
      </c>
      <c r="G18" s="127">
        <v>1.2819018710146474E-2</v>
      </c>
      <c r="H18" s="124">
        <v>233240</v>
      </c>
      <c r="I18" s="127">
        <v>1.6411358540196853E-2</v>
      </c>
    </row>
    <row r="19" spans="2:9" ht="16">
      <c r="B19" s="79">
        <v>14</v>
      </c>
      <c r="C19" s="125" t="s">
        <v>47</v>
      </c>
      <c r="D19" s="124">
        <v>17712</v>
      </c>
      <c r="E19" s="126">
        <v>1.2754549100909424E-2</v>
      </c>
      <c r="F19" s="124">
        <v>27497</v>
      </c>
      <c r="G19" s="127">
        <v>1.2325065823032189E-2</v>
      </c>
      <c r="H19" s="124">
        <v>147912</v>
      </c>
      <c r="I19" s="127">
        <v>1.0407463832951453E-2</v>
      </c>
    </row>
    <row r="20" spans="2:9" ht="16">
      <c r="B20" s="79">
        <v>15</v>
      </c>
      <c r="C20" s="125" t="s">
        <v>52</v>
      </c>
      <c r="D20" s="124">
        <v>16022</v>
      </c>
      <c r="E20" s="126">
        <v>1.1537566943020031E-2</v>
      </c>
      <c r="F20" s="124">
        <v>27396</v>
      </c>
      <c r="G20" s="127">
        <v>1.2279794278931878E-2</v>
      </c>
      <c r="H20" s="124">
        <v>157263</v>
      </c>
      <c r="I20" s="127">
        <v>1.1065423932888773E-2</v>
      </c>
    </row>
    <row r="21" spans="2:9" ht="16">
      <c r="B21" s="79">
        <v>16</v>
      </c>
      <c r="C21" s="125" t="s">
        <v>56</v>
      </c>
      <c r="D21" s="124">
        <v>13985</v>
      </c>
      <c r="E21" s="126">
        <v>1.007070738348116E-2</v>
      </c>
      <c r="F21" s="124">
        <v>26089</v>
      </c>
      <c r="G21" s="127">
        <v>1.1693953604287261E-2</v>
      </c>
      <c r="H21" s="124">
        <v>224768</v>
      </c>
      <c r="I21" s="127">
        <v>1.581524711182887E-2</v>
      </c>
    </row>
    <row r="22" spans="2:9" ht="16">
      <c r="B22" s="79">
        <v>17</v>
      </c>
      <c r="C22" s="125" t="s">
        <v>141</v>
      </c>
      <c r="D22" s="124">
        <v>16521</v>
      </c>
      <c r="E22" s="126">
        <v>1.1896900728100982E-2</v>
      </c>
      <c r="F22" s="124">
        <v>25699</v>
      </c>
      <c r="G22" s="127">
        <v>1.1519142691424672E-2</v>
      </c>
      <c r="H22" s="124">
        <v>177103</v>
      </c>
      <c r="I22" s="127">
        <v>1.246141670187139E-2</v>
      </c>
    </row>
    <row r="23" spans="2:9" ht="16">
      <c r="B23" s="79">
        <v>18</v>
      </c>
      <c r="C23" s="125" t="s">
        <v>55</v>
      </c>
      <c r="D23" s="124">
        <v>16320</v>
      </c>
      <c r="E23" s="126">
        <v>1.1752159063168574E-2</v>
      </c>
      <c r="F23" s="124">
        <v>25154</v>
      </c>
      <c r="G23" s="127">
        <v>1.1274855646526956E-2</v>
      </c>
      <c r="H23" s="124">
        <v>168498</v>
      </c>
      <c r="I23" s="127">
        <v>1.1855947055848436E-2</v>
      </c>
    </row>
    <row r="24" spans="2:9" ht="16">
      <c r="B24" s="79">
        <v>19</v>
      </c>
      <c r="C24" s="125" t="s">
        <v>140</v>
      </c>
      <c r="D24" s="124">
        <v>13702</v>
      </c>
      <c r="E24" s="126">
        <v>9.8669168801186168E-3</v>
      </c>
      <c r="F24" s="124">
        <v>24809</v>
      </c>
      <c r="G24" s="127">
        <v>1.1120215223610052E-2</v>
      </c>
      <c r="H24" s="124">
        <v>151967</v>
      </c>
      <c r="I24" s="127">
        <v>1.0692783927620027E-2</v>
      </c>
    </row>
    <row r="25" spans="2:9" ht="16">
      <c r="B25" s="79">
        <v>20</v>
      </c>
      <c r="C25" s="125" t="s">
        <v>157</v>
      </c>
      <c r="D25" s="124">
        <v>15214</v>
      </c>
      <c r="E25" s="126">
        <v>1.095571985214747E-2</v>
      </c>
      <c r="F25" s="124">
        <v>23394</v>
      </c>
      <c r="G25" s="127">
        <v>1.0485965373095794E-2</v>
      </c>
      <c r="H25" s="124">
        <v>135991</v>
      </c>
      <c r="I25" s="127">
        <v>9.5686720084029765E-3</v>
      </c>
    </row>
    <row r="27" spans="2:9">
      <c r="B27" t="s">
        <v>112</v>
      </c>
    </row>
  </sheetData>
  <mergeCells count="2">
    <mergeCell ref="B3:I3"/>
    <mergeCell ref="B1:J1"/>
  </mergeCells>
  <printOptions horizontalCentered="1"/>
  <pageMargins left="0.75" right="0.75" top="1" bottom="1" header="0.5" footer="0.5"/>
  <pageSetup scale="75" orientation="landscape" horizontalDpi="4294967292" verticalDpi="4294967292"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A21E5-A43D-564D-BAFB-BD2C0C9829C8}">
  <sheetPr>
    <tabColor theme="0"/>
  </sheetPr>
  <dimension ref="A3:N61"/>
  <sheetViews>
    <sheetView topLeftCell="A15" zoomScaleNormal="100" workbookViewId="0">
      <selection activeCell="A41" sqref="A41:H61"/>
    </sheetView>
  </sheetViews>
  <sheetFormatPr baseColWidth="10" defaultColWidth="8.83203125" defaultRowHeight="13"/>
  <cols>
    <col min="1" max="1" width="11.33203125" customWidth="1"/>
    <col min="2" max="2" width="15.6640625" customWidth="1"/>
    <col min="3" max="3" width="11.5" customWidth="1"/>
    <col min="4" max="4" width="12.6640625" customWidth="1"/>
    <col min="5" max="5" width="10.33203125" customWidth="1"/>
    <col min="6" max="6" width="12" customWidth="1"/>
    <col min="7" max="7" width="10.33203125" bestFit="1" customWidth="1"/>
    <col min="8" max="8" width="9" bestFit="1" customWidth="1"/>
  </cols>
  <sheetData>
    <row r="3" spans="1:6">
      <c r="A3" s="3" t="s">
        <v>58</v>
      </c>
    </row>
    <row r="5" spans="1:6">
      <c r="A5" s="4" t="s">
        <v>115</v>
      </c>
      <c r="B5" s="3"/>
      <c r="C5" s="3"/>
      <c r="D5" s="3"/>
      <c r="E5" s="38"/>
      <c r="F5" s="38"/>
    </row>
    <row r="6" spans="1:6" ht="28">
      <c r="A6" s="5" t="s">
        <v>59</v>
      </c>
      <c r="B6" s="6" t="s">
        <v>116</v>
      </c>
      <c r="C6" s="6" t="s">
        <v>2</v>
      </c>
      <c r="D6" s="6" t="s">
        <v>3</v>
      </c>
      <c r="E6" s="7" t="s">
        <v>5</v>
      </c>
    </row>
    <row r="7" spans="1:6">
      <c r="A7" s="8" t="s">
        <v>12</v>
      </c>
      <c r="B7" s="110">
        <v>384255</v>
      </c>
      <c r="C7" s="110">
        <v>1597319</v>
      </c>
      <c r="D7" s="110">
        <v>482929</v>
      </c>
      <c r="E7" s="110">
        <v>189130</v>
      </c>
    </row>
    <row r="11" spans="1:6">
      <c r="A11" s="3" t="s">
        <v>15</v>
      </c>
      <c r="B11" s="3"/>
      <c r="C11" s="15"/>
      <c r="D11" s="3"/>
    </row>
    <row r="12" spans="1:6" ht="34">
      <c r="A12" s="85" t="s">
        <v>16</v>
      </c>
      <c r="B12" s="85" t="s">
        <v>116</v>
      </c>
      <c r="C12" s="85" t="s">
        <v>2</v>
      </c>
      <c r="D12" s="86" t="s">
        <v>17</v>
      </c>
    </row>
    <row r="13" spans="1:6" ht="18">
      <c r="A13" s="112">
        <v>44835</v>
      </c>
      <c r="B13" s="113">
        <v>27052</v>
      </c>
      <c r="C13" s="113">
        <v>120794</v>
      </c>
      <c r="D13" s="113">
        <v>36620</v>
      </c>
    </row>
    <row r="14" spans="1:6" ht="18">
      <c r="A14" s="112">
        <v>44866</v>
      </c>
      <c r="B14" s="113">
        <v>27982</v>
      </c>
      <c r="C14" s="113">
        <v>122889</v>
      </c>
      <c r="D14" s="113">
        <v>38750</v>
      </c>
    </row>
    <row r="15" spans="1:6" ht="18">
      <c r="A15" s="112">
        <v>44896</v>
      </c>
      <c r="B15" s="113">
        <v>21868</v>
      </c>
      <c r="C15" s="113">
        <v>93443</v>
      </c>
      <c r="D15" s="113">
        <v>30135</v>
      </c>
    </row>
    <row r="16" spans="1:6" ht="18">
      <c r="A16" s="112">
        <v>44927</v>
      </c>
      <c r="B16" s="113">
        <v>25168</v>
      </c>
      <c r="C16" s="113">
        <v>105652</v>
      </c>
      <c r="D16" s="113">
        <v>33354</v>
      </c>
    </row>
    <row r="17" spans="1:14" ht="18">
      <c r="A17" s="112">
        <v>44958</v>
      </c>
      <c r="B17" s="113">
        <v>31871</v>
      </c>
      <c r="C17" s="113">
        <v>135159</v>
      </c>
      <c r="D17" s="113">
        <v>43909</v>
      </c>
    </row>
    <row r="18" spans="1:14" ht="18">
      <c r="A18" s="112">
        <v>44986</v>
      </c>
      <c r="B18" s="113">
        <v>32638</v>
      </c>
      <c r="C18" s="113">
        <v>142641</v>
      </c>
      <c r="D18" s="113">
        <v>43444</v>
      </c>
    </row>
    <row r="19" spans="1:14" ht="18">
      <c r="A19" s="112">
        <v>45017</v>
      </c>
      <c r="B19" s="113">
        <v>31547</v>
      </c>
      <c r="C19" s="113">
        <v>133348</v>
      </c>
      <c r="D19" s="113">
        <v>41835</v>
      </c>
    </row>
    <row r="20" spans="1:14" ht="18">
      <c r="A20" s="112">
        <v>45047</v>
      </c>
      <c r="B20" s="113">
        <v>35974</v>
      </c>
      <c r="C20" s="113">
        <v>149312</v>
      </c>
      <c r="D20" s="113">
        <v>50201</v>
      </c>
    </row>
    <row r="21" spans="1:14" ht="18">
      <c r="A21" s="112">
        <v>45078</v>
      </c>
      <c r="B21" s="113">
        <v>35156</v>
      </c>
      <c r="C21" s="113">
        <v>142802</v>
      </c>
      <c r="D21" s="113">
        <v>51196</v>
      </c>
    </row>
    <row r="22" spans="1:14" ht="18">
      <c r="A22" s="112">
        <v>45108</v>
      </c>
      <c r="B22" s="113">
        <v>38401</v>
      </c>
      <c r="C22" s="113">
        <v>143970</v>
      </c>
      <c r="D22" s="113">
        <v>54337</v>
      </c>
    </row>
    <row r="23" spans="1:14" ht="18">
      <c r="A23" s="112">
        <v>45139</v>
      </c>
      <c r="B23" s="113">
        <v>40814</v>
      </c>
      <c r="C23" s="113">
        <v>159096</v>
      </c>
      <c r="D23" s="113">
        <v>60576</v>
      </c>
    </row>
    <row r="24" spans="1:14" ht="18">
      <c r="A24" s="112">
        <v>45170</v>
      </c>
      <c r="B24" s="113">
        <v>35784</v>
      </c>
      <c r="C24" s="113">
        <v>148213</v>
      </c>
      <c r="D24" s="113">
        <v>46081</v>
      </c>
    </row>
    <row r="25" spans="1:14" ht="16">
      <c r="A25" s="87"/>
      <c r="B25" s="87"/>
      <c r="C25" s="87"/>
      <c r="D25" s="87"/>
    </row>
    <row r="26" spans="1:14" ht="16">
      <c r="A26" s="111" t="s">
        <v>155</v>
      </c>
      <c r="B26" s="114">
        <f>SUM(B13:B24)</f>
        <v>384255</v>
      </c>
      <c r="C26" s="114">
        <f>SUM(C13:C24)</f>
        <v>1597319</v>
      </c>
      <c r="D26" s="114">
        <f>SUM(D13:D24)</f>
        <v>530438</v>
      </c>
    </row>
    <row r="28" spans="1:14">
      <c r="A28" s="138" t="s">
        <v>156</v>
      </c>
      <c r="B28" s="138"/>
      <c r="C28" s="138"/>
      <c r="D28" s="138"/>
      <c r="E28" s="138"/>
      <c r="F28" s="138"/>
      <c r="G28" s="138"/>
      <c r="H28" s="138"/>
      <c r="I28" s="138"/>
      <c r="J28" s="138"/>
      <c r="K28" s="138"/>
      <c r="L28" s="138"/>
      <c r="M28" s="138"/>
    </row>
    <row r="29" spans="1:14" ht="28">
      <c r="A29" s="19" t="s">
        <v>119</v>
      </c>
      <c r="B29" s="20">
        <v>1</v>
      </c>
      <c r="C29" s="20">
        <v>2</v>
      </c>
      <c r="D29" s="20" t="s">
        <v>21</v>
      </c>
      <c r="E29" s="20" t="s">
        <v>22</v>
      </c>
      <c r="F29" s="20" t="s">
        <v>23</v>
      </c>
      <c r="G29" s="20" t="s">
        <v>24</v>
      </c>
      <c r="H29" s="20" t="s">
        <v>25</v>
      </c>
      <c r="I29" s="20" t="s">
        <v>26</v>
      </c>
      <c r="J29" s="20" t="s">
        <v>27</v>
      </c>
      <c r="K29" s="20" t="s">
        <v>28</v>
      </c>
      <c r="L29" s="21" t="s">
        <v>29</v>
      </c>
      <c r="M29" s="21" t="s">
        <v>30</v>
      </c>
      <c r="N29" s="21" t="s">
        <v>31</v>
      </c>
    </row>
    <row r="30" spans="1:14">
      <c r="A30" s="27" t="s">
        <v>12</v>
      </c>
      <c r="B30" s="119">
        <v>331857</v>
      </c>
      <c r="C30" s="119">
        <v>89943</v>
      </c>
      <c r="D30" s="119">
        <v>72855</v>
      </c>
      <c r="E30" s="119">
        <v>34016</v>
      </c>
      <c r="F30" s="119">
        <v>27567</v>
      </c>
      <c r="G30" s="119">
        <v>24240</v>
      </c>
      <c r="H30" s="119">
        <v>13266</v>
      </c>
      <c r="I30" s="119">
        <v>14777</v>
      </c>
      <c r="J30" s="119">
        <v>7982</v>
      </c>
      <c r="K30" s="119">
        <v>5341</v>
      </c>
      <c r="L30" s="120">
        <v>3759</v>
      </c>
      <c r="M30" s="120">
        <v>26553</v>
      </c>
      <c r="N30" s="120">
        <v>652156</v>
      </c>
    </row>
    <row r="33" spans="1:9" ht="19" customHeight="1">
      <c r="A33" t="s">
        <v>122</v>
      </c>
    </row>
    <row r="34" spans="1:9">
      <c r="A34" t="s">
        <v>139</v>
      </c>
    </row>
    <row r="35" spans="1:9">
      <c r="C35" s="14"/>
    </row>
    <row r="38" spans="1:9">
      <c r="A38" s="40"/>
      <c r="B38" s="40"/>
      <c r="C38" s="40"/>
      <c r="D38" s="40"/>
      <c r="E38" s="40"/>
      <c r="F38" s="40"/>
      <c r="G38" s="40"/>
      <c r="H38" s="40"/>
      <c r="I38" s="40"/>
    </row>
    <row r="39" spans="1:9">
      <c r="A39" s="141" t="s">
        <v>165</v>
      </c>
      <c r="B39" s="141"/>
      <c r="C39" s="141"/>
      <c r="D39" s="141"/>
      <c r="E39" s="141"/>
      <c r="F39" s="141"/>
      <c r="G39" s="141"/>
      <c r="H39" s="141"/>
    </row>
    <row r="41" spans="1:9" ht="34">
      <c r="A41" s="80" t="s">
        <v>34</v>
      </c>
      <c r="B41" s="94" t="s">
        <v>35</v>
      </c>
      <c r="C41" s="80" t="s">
        <v>36</v>
      </c>
      <c r="D41" s="80" t="s">
        <v>37</v>
      </c>
      <c r="E41" s="80" t="s">
        <v>113</v>
      </c>
      <c r="F41" s="80" t="s">
        <v>114</v>
      </c>
      <c r="G41" s="80" t="s">
        <v>39</v>
      </c>
      <c r="H41" s="80" t="s">
        <v>40</v>
      </c>
    </row>
    <row r="42" spans="1:9" ht="18">
      <c r="A42" s="79">
        <v>1</v>
      </c>
      <c r="B42" s="116" t="s">
        <v>41</v>
      </c>
      <c r="C42" s="115">
        <v>103654</v>
      </c>
      <c r="D42" s="127">
        <v>0.21162169666481559</v>
      </c>
      <c r="E42" s="115">
        <v>94349</v>
      </c>
      <c r="F42" s="127">
        <v>0.24553746860808578</v>
      </c>
      <c r="G42" s="115">
        <v>804074</v>
      </c>
      <c r="H42" s="127">
        <v>0.24674754372231059</v>
      </c>
    </row>
    <row r="43" spans="1:9" ht="18">
      <c r="A43" s="79">
        <v>2</v>
      </c>
      <c r="B43" s="116" t="s">
        <v>44</v>
      </c>
      <c r="C43" s="115">
        <v>36310</v>
      </c>
      <c r="D43" s="127">
        <v>7.4131088099826867E-2</v>
      </c>
      <c r="E43" s="115">
        <v>34286</v>
      </c>
      <c r="F43" s="127">
        <v>8.9227205891920736E-2</v>
      </c>
      <c r="G43" s="115">
        <v>251098</v>
      </c>
      <c r="H43" s="127">
        <v>7.7054866509282408E-2</v>
      </c>
    </row>
    <row r="44" spans="1:9" ht="18">
      <c r="A44" s="79">
        <v>3</v>
      </c>
      <c r="B44" s="116" t="s">
        <v>42</v>
      </c>
      <c r="C44" s="115">
        <v>41890</v>
      </c>
      <c r="D44" s="127">
        <v>8.5523307091758399E-2</v>
      </c>
      <c r="E44" s="115">
        <v>28373</v>
      </c>
      <c r="F44" s="127">
        <v>7.3838987130941697E-2</v>
      </c>
      <c r="G44" s="115">
        <v>323319</v>
      </c>
      <c r="H44" s="127">
        <v>9.9217446514566737E-2</v>
      </c>
    </row>
    <row r="45" spans="1:9" ht="18">
      <c r="A45" s="79">
        <v>4</v>
      </c>
      <c r="B45" s="116" t="s">
        <v>43</v>
      </c>
      <c r="C45" s="115">
        <v>29567</v>
      </c>
      <c r="D45" s="127">
        <v>6.036446934308954E-2</v>
      </c>
      <c r="E45" s="115">
        <v>15044</v>
      </c>
      <c r="F45" s="127">
        <v>3.9151084566238566E-2</v>
      </c>
      <c r="G45" s="115">
        <v>133003</v>
      </c>
      <c r="H45" s="127">
        <v>4.0814854799058886E-2</v>
      </c>
    </row>
    <row r="46" spans="1:9" ht="18">
      <c r="A46" s="79">
        <v>5</v>
      </c>
      <c r="B46" s="116" t="s">
        <v>45</v>
      </c>
      <c r="C46" s="115">
        <v>16310</v>
      </c>
      <c r="D46" s="127">
        <v>3.3298761963871555E-2</v>
      </c>
      <c r="E46" s="115">
        <v>13480</v>
      </c>
      <c r="F46" s="127">
        <v>3.5080870775917032E-2</v>
      </c>
      <c r="G46" s="115">
        <v>102802</v>
      </c>
      <c r="H46" s="127">
        <v>3.1547023022434471E-2</v>
      </c>
    </row>
    <row r="47" spans="1:9" ht="18">
      <c r="A47" s="79">
        <v>6</v>
      </c>
      <c r="B47" s="116" t="s">
        <v>46</v>
      </c>
      <c r="C47" s="115">
        <v>13076</v>
      </c>
      <c r="D47" s="127">
        <v>2.6696174827687585E-2</v>
      </c>
      <c r="E47" s="115">
        <v>9789</v>
      </c>
      <c r="F47" s="127">
        <v>2.5475270328297616E-2</v>
      </c>
      <c r="G47" s="115">
        <v>78686</v>
      </c>
      <c r="H47" s="127">
        <v>2.4146505452649545E-2</v>
      </c>
    </row>
    <row r="48" spans="1:9" ht="18">
      <c r="A48" s="79">
        <v>7</v>
      </c>
      <c r="B48" s="116" t="s">
        <v>49</v>
      </c>
      <c r="C48" s="115">
        <v>10482</v>
      </c>
      <c r="D48" s="127">
        <v>2.1400222127854179E-2</v>
      </c>
      <c r="E48" s="115">
        <v>8865</v>
      </c>
      <c r="F48" s="127">
        <v>2.3070617168286685E-2</v>
      </c>
      <c r="G48" s="115">
        <v>55378</v>
      </c>
      <c r="H48" s="127">
        <v>1.6993940204824576E-2</v>
      </c>
    </row>
    <row r="49" spans="1:8" ht="18">
      <c r="A49" s="79">
        <v>8</v>
      </c>
      <c r="B49" s="116" t="s">
        <v>48</v>
      </c>
      <c r="C49" s="115">
        <v>11998</v>
      </c>
      <c r="D49" s="127">
        <v>2.4495312448959593E-2</v>
      </c>
      <c r="E49" s="115">
        <v>7922</v>
      </c>
      <c r="F49" s="127">
        <v>2.061651767706341E-2</v>
      </c>
      <c r="G49" s="115">
        <v>79097</v>
      </c>
      <c r="H49" s="127">
        <v>2.4272629715428679E-2</v>
      </c>
    </row>
    <row r="50" spans="1:8" ht="18">
      <c r="A50" s="79">
        <v>9</v>
      </c>
      <c r="B50" s="116" t="s">
        <v>61</v>
      </c>
      <c r="C50" s="115">
        <v>9347</v>
      </c>
      <c r="D50" s="127">
        <v>1.9082987619638715E-2</v>
      </c>
      <c r="E50" s="115">
        <v>7205</v>
      </c>
      <c r="F50" s="127">
        <v>1.8750569283418565E-2</v>
      </c>
      <c r="G50" s="115">
        <v>57584</v>
      </c>
      <c r="H50" s="127">
        <v>1.7670899143244941E-2</v>
      </c>
    </row>
    <row r="51" spans="1:8" ht="18">
      <c r="A51" s="79">
        <v>10</v>
      </c>
      <c r="B51" s="116" t="s">
        <v>52</v>
      </c>
      <c r="C51" s="115">
        <v>8544</v>
      </c>
      <c r="D51" s="127">
        <v>1.7443569725280109E-2</v>
      </c>
      <c r="E51" s="115">
        <v>7097</v>
      </c>
      <c r="F51" s="127">
        <v>1.846950592705365E-2</v>
      </c>
      <c r="G51" s="115">
        <v>54496</v>
      </c>
      <c r="H51" s="127">
        <v>1.6723279378130666E-2</v>
      </c>
    </row>
    <row r="52" spans="1:8" ht="18">
      <c r="A52" s="79">
        <v>11</v>
      </c>
      <c r="B52" s="116" t="s">
        <v>55</v>
      </c>
      <c r="C52" s="115">
        <v>8307</v>
      </c>
      <c r="D52" s="127">
        <v>1.6959706660569038E-2</v>
      </c>
      <c r="E52" s="115">
        <v>6565</v>
      </c>
      <c r="F52" s="127">
        <v>1.7085008653107962E-2</v>
      </c>
      <c r="G52" s="115">
        <v>50123</v>
      </c>
      <c r="H52" s="127">
        <v>1.5381329497028102E-2</v>
      </c>
    </row>
    <row r="53" spans="1:8" ht="18">
      <c r="A53" s="79">
        <v>12</v>
      </c>
      <c r="B53" s="116" t="s">
        <v>51</v>
      </c>
      <c r="C53" s="115">
        <v>9748</v>
      </c>
      <c r="D53" s="127">
        <v>1.9901675758664621E-2</v>
      </c>
      <c r="E53" s="115">
        <v>6408</v>
      </c>
      <c r="F53" s="127">
        <v>1.6676425810984892E-2</v>
      </c>
      <c r="G53" s="115">
        <v>66178</v>
      </c>
      <c r="H53" s="127">
        <v>2.0308154409239783E-2</v>
      </c>
    </row>
    <row r="54" spans="1:8" ht="18">
      <c r="A54" s="79">
        <v>13</v>
      </c>
      <c r="B54" s="116" t="s">
        <v>47</v>
      </c>
      <c r="C54" s="115">
        <v>7619</v>
      </c>
      <c r="D54" s="127">
        <v>1.5555074641492176E-2</v>
      </c>
      <c r="E54" s="115">
        <v>6166</v>
      </c>
      <c r="F54" s="127">
        <v>1.6046635697648696E-2</v>
      </c>
      <c r="G54" s="115">
        <v>43330</v>
      </c>
      <c r="H54" s="127">
        <v>1.3296750136788054E-2</v>
      </c>
    </row>
    <row r="55" spans="1:8" ht="18">
      <c r="A55" s="79">
        <v>14</v>
      </c>
      <c r="B55" s="116" t="s">
        <v>157</v>
      </c>
      <c r="C55" s="115">
        <v>9835</v>
      </c>
      <c r="D55" s="127">
        <v>2.0079296377356025E-2</v>
      </c>
      <c r="E55" s="115">
        <v>5642</v>
      </c>
      <c r="F55" s="127">
        <v>1.4682957931581891E-2</v>
      </c>
      <c r="G55" s="115">
        <v>44773</v>
      </c>
      <c r="H55" s="127">
        <v>1.3739565979100197E-2</v>
      </c>
    </row>
    <row r="56" spans="1:8" ht="18">
      <c r="A56" s="79">
        <v>15</v>
      </c>
      <c r="B56" s="116" t="s">
        <v>66</v>
      </c>
      <c r="C56" s="115">
        <v>8357</v>
      </c>
      <c r="D56" s="127">
        <v>1.7061787475908929E-2</v>
      </c>
      <c r="E56" s="115">
        <v>5559</v>
      </c>
      <c r="F56" s="127">
        <v>1.4466955537338486E-2</v>
      </c>
      <c r="G56" s="115">
        <v>34876</v>
      </c>
      <c r="H56" s="127">
        <v>1.0702456906776372E-2</v>
      </c>
    </row>
    <row r="57" spans="1:8" ht="18">
      <c r="A57" s="79">
        <v>16</v>
      </c>
      <c r="B57" s="116" t="s">
        <v>54</v>
      </c>
      <c r="C57" s="115">
        <v>6614</v>
      </c>
      <c r="D57" s="127">
        <v>1.3503250253160423E-2</v>
      </c>
      <c r="E57" s="115">
        <v>5091</v>
      </c>
      <c r="F57" s="127">
        <v>1.3249014326423858E-2</v>
      </c>
      <c r="G57" s="115">
        <v>44416</v>
      </c>
      <c r="H57" s="127">
        <v>1.3630012787343139E-2</v>
      </c>
    </row>
    <row r="58" spans="1:8" ht="18">
      <c r="A58" s="79">
        <v>17</v>
      </c>
      <c r="B58" s="116" t="s">
        <v>56</v>
      </c>
      <c r="C58" s="115">
        <v>6548</v>
      </c>
      <c r="D58" s="127">
        <v>1.3368503576911769E-2</v>
      </c>
      <c r="E58" s="115">
        <v>4789</v>
      </c>
      <c r="F58" s="127">
        <v>1.2463077903996044E-2</v>
      </c>
      <c r="G58" s="115">
        <v>40596</v>
      </c>
      <c r="H58" s="127">
        <v>1.2457762948374055E-2</v>
      </c>
    </row>
    <row r="59" spans="1:8" ht="18">
      <c r="A59" s="79">
        <v>18</v>
      </c>
      <c r="B59" s="116" t="s">
        <v>50</v>
      </c>
      <c r="C59" s="115">
        <v>6335</v>
      </c>
      <c r="D59" s="127">
        <v>1.2933639303563846E-2</v>
      </c>
      <c r="E59" s="115">
        <v>4562</v>
      </c>
      <c r="F59" s="127">
        <v>1.1872324367932754E-2</v>
      </c>
      <c r="G59" s="115">
        <v>43961</v>
      </c>
      <c r="H59" s="127">
        <v>1.3490386170397868E-2</v>
      </c>
    </row>
    <row r="60" spans="1:8" ht="18">
      <c r="A60" s="79">
        <v>19</v>
      </c>
      <c r="B60" s="116" t="s">
        <v>158</v>
      </c>
      <c r="C60" s="115">
        <v>6316</v>
      </c>
      <c r="D60" s="127">
        <v>1.2894848593734689E-2</v>
      </c>
      <c r="E60" s="115">
        <v>4411</v>
      </c>
      <c r="F60" s="127">
        <v>1.1479356156718846E-2</v>
      </c>
      <c r="G60" s="115">
        <v>39698</v>
      </c>
      <c r="H60" s="127">
        <v>1.2182192174710643E-2</v>
      </c>
    </row>
    <row r="61" spans="1:8" ht="18">
      <c r="A61" s="79">
        <v>20</v>
      </c>
      <c r="B61" s="116" t="s">
        <v>60</v>
      </c>
      <c r="C61" s="115">
        <v>5565</v>
      </c>
      <c r="D61" s="127">
        <v>1.1361594747329565E-2</v>
      </c>
      <c r="E61" s="115">
        <v>4398</v>
      </c>
      <c r="F61" s="127">
        <v>1.1445524456415661E-2</v>
      </c>
      <c r="G61" s="115">
        <v>33613</v>
      </c>
      <c r="H61" s="127">
        <v>1.0314877967871148E-2</v>
      </c>
    </row>
  </sheetData>
  <mergeCells count="2">
    <mergeCell ref="A28:M28"/>
    <mergeCell ref="A39:H39"/>
  </mergeCells>
  <printOptions horizontalCentered="1"/>
  <pageMargins left="0.75" right="0.75" top="1" bottom="1" header="0.5" footer="0.5"/>
  <pageSetup scale="75" orientation="landscape" horizontalDpi="4294967292" verticalDpi="4294967292"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D3542-206E-B04A-97C9-D9CA3C715E3C}">
  <sheetPr>
    <tabColor theme="0"/>
  </sheetPr>
  <dimension ref="A1:X55"/>
  <sheetViews>
    <sheetView topLeftCell="A5" zoomScaleNormal="100" workbookViewId="0">
      <selection activeCell="A9" sqref="A9:D23"/>
    </sheetView>
  </sheetViews>
  <sheetFormatPr baseColWidth="10" defaultColWidth="8.83203125" defaultRowHeight="13"/>
  <cols>
    <col min="1" max="1" width="9" bestFit="1" customWidth="1"/>
    <col min="2" max="2" width="11.1640625" bestFit="1" customWidth="1"/>
    <col min="3" max="3" width="10.5" bestFit="1" customWidth="1"/>
    <col min="4" max="4" width="10.5" customWidth="1"/>
    <col min="5" max="10" width="10.1640625" bestFit="1" customWidth="1"/>
    <col min="11" max="12" width="9.1640625" bestFit="1" customWidth="1"/>
    <col min="13" max="13" width="10.1640625" bestFit="1" customWidth="1"/>
  </cols>
  <sheetData>
    <row r="1" spans="1:24" ht="95" customHeight="1">
      <c r="A1" s="135" t="s">
        <v>125</v>
      </c>
      <c r="B1" s="135"/>
      <c r="C1" s="135"/>
      <c r="D1" s="135"/>
      <c r="E1" s="135"/>
      <c r="F1" s="135"/>
      <c r="G1" s="135"/>
      <c r="H1" s="135"/>
      <c r="I1" s="135"/>
      <c r="J1" s="135"/>
      <c r="K1" s="135"/>
      <c r="L1" s="135"/>
    </row>
    <row r="4" spans="1:24">
      <c r="A4" s="4" t="s">
        <v>115</v>
      </c>
    </row>
    <row r="5" spans="1:24" s="36" customFormat="1" ht="42">
      <c r="A5" s="34" t="s">
        <v>62</v>
      </c>
      <c r="B5" s="16" t="s">
        <v>116</v>
      </c>
      <c r="C5" s="16" t="s">
        <v>2</v>
      </c>
      <c r="D5" s="16" t="s">
        <v>3</v>
      </c>
      <c r="E5" s="35" t="s">
        <v>63</v>
      </c>
      <c r="G5"/>
      <c r="H5"/>
      <c r="I5"/>
      <c r="J5"/>
      <c r="K5"/>
      <c r="L5"/>
      <c r="M5"/>
      <c r="N5"/>
      <c r="W5"/>
      <c r="X5"/>
    </row>
    <row r="6" spans="1:24">
      <c r="A6" s="37" t="s">
        <v>64</v>
      </c>
      <c r="B6" s="128">
        <v>2609749</v>
      </c>
      <c r="C6" s="128">
        <v>3944764</v>
      </c>
      <c r="D6" s="128">
        <v>1516462</v>
      </c>
      <c r="E6" s="128">
        <v>284520</v>
      </c>
    </row>
    <row r="8" spans="1:24">
      <c r="A8" t="s">
        <v>65</v>
      </c>
    </row>
    <row r="9" spans="1:24" ht="44" customHeight="1">
      <c r="A9" s="79" t="s">
        <v>16</v>
      </c>
      <c r="B9" s="79" t="s">
        <v>123</v>
      </c>
      <c r="C9" s="79" t="s">
        <v>2</v>
      </c>
      <c r="D9" s="80" t="s">
        <v>17</v>
      </c>
    </row>
    <row r="10" spans="1:24" ht="18">
      <c r="A10" s="129">
        <v>44835</v>
      </c>
      <c r="B10" s="130">
        <v>49403</v>
      </c>
      <c r="C10" s="130">
        <v>85162</v>
      </c>
      <c r="D10" s="130">
        <v>31363</v>
      </c>
    </row>
    <row r="11" spans="1:24" ht="18">
      <c r="A11" s="129">
        <v>44866</v>
      </c>
      <c r="B11" s="130">
        <v>37093</v>
      </c>
      <c r="C11" s="130">
        <v>69762</v>
      </c>
      <c r="D11" s="130">
        <v>25142</v>
      </c>
    </row>
    <row r="12" spans="1:24" ht="18">
      <c r="A12" s="129">
        <v>44896</v>
      </c>
      <c r="B12" s="130">
        <v>36199</v>
      </c>
      <c r="C12" s="130">
        <v>63092</v>
      </c>
      <c r="D12" s="130">
        <v>23885</v>
      </c>
    </row>
    <row r="13" spans="1:24" ht="18">
      <c r="A13" s="129">
        <v>44927</v>
      </c>
      <c r="B13" s="130">
        <v>34947</v>
      </c>
      <c r="C13" s="130">
        <v>65207</v>
      </c>
      <c r="D13" s="130">
        <v>24018</v>
      </c>
    </row>
    <row r="14" spans="1:24" ht="18">
      <c r="A14" s="129">
        <v>44958</v>
      </c>
      <c r="B14" s="130">
        <v>300269</v>
      </c>
      <c r="C14" s="130">
        <v>418040</v>
      </c>
      <c r="D14" s="130">
        <v>154245</v>
      </c>
    </row>
    <row r="15" spans="1:24" ht="18">
      <c r="A15" s="129">
        <v>44986</v>
      </c>
      <c r="B15" s="130">
        <v>56406</v>
      </c>
      <c r="C15" s="130">
        <v>101466</v>
      </c>
      <c r="D15" s="130">
        <v>38184</v>
      </c>
    </row>
    <row r="16" spans="1:24" ht="18">
      <c r="A16" s="129">
        <v>45017</v>
      </c>
      <c r="B16" s="130">
        <v>49835</v>
      </c>
      <c r="C16" s="130">
        <v>91699</v>
      </c>
      <c r="D16" s="130">
        <v>32654</v>
      </c>
    </row>
    <row r="17" spans="1:14" ht="18">
      <c r="A17" s="129">
        <v>45047</v>
      </c>
      <c r="B17" s="130">
        <v>386191</v>
      </c>
      <c r="C17" s="130">
        <v>554575</v>
      </c>
      <c r="D17" s="130">
        <v>196591</v>
      </c>
    </row>
    <row r="18" spans="1:14" ht="18">
      <c r="A18" s="129">
        <v>45078</v>
      </c>
      <c r="B18" s="130">
        <v>457089</v>
      </c>
      <c r="C18" s="130">
        <v>647973</v>
      </c>
      <c r="D18" s="130">
        <v>307547</v>
      </c>
    </row>
    <row r="19" spans="1:14" ht="18">
      <c r="A19" s="129">
        <v>45108</v>
      </c>
      <c r="B19" s="130">
        <v>427908</v>
      </c>
      <c r="C19" s="130">
        <v>668152</v>
      </c>
      <c r="D19" s="130">
        <v>287130</v>
      </c>
    </row>
    <row r="20" spans="1:14" ht="18">
      <c r="A20" s="129">
        <v>45139</v>
      </c>
      <c r="B20" s="130">
        <v>651841</v>
      </c>
      <c r="C20" s="130">
        <v>989024</v>
      </c>
      <c r="D20" s="130">
        <v>433260</v>
      </c>
    </row>
    <row r="21" spans="1:14" ht="18">
      <c r="A21" s="129">
        <v>45170</v>
      </c>
      <c r="B21" s="130">
        <v>122568</v>
      </c>
      <c r="C21" s="130">
        <v>190612</v>
      </c>
      <c r="D21" s="130">
        <v>75102</v>
      </c>
    </row>
    <row r="22" spans="1:14" ht="16">
      <c r="A22" s="69"/>
      <c r="B22" s="83"/>
      <c r="C22" s="83"/>
      <c r="D22" s="83"/>
    </row>
    <row r="23" spans="1:14" ht="16">
      <c r="A23" s="81" t="s">
        <v>160</v>
      </c>
      <c r="B23" s="84">
        <f>SUM(B10:B21)</f>
        <v>2609749</v>
      </c>
      <c r="C23" s="84">
        <f>SUM(C10:C21)</f>
        <v>3944764</v>
      </c>
      <c r="D23" s="95">
        <f>SUM(D10:D21)</f>
        <v>1629121</v>
      </c>
      <c r="E23" s="14"/>
    </row>
    <row r="25" spans="1:14" ht="54" customHeight="1">
      <c r="A25" s="135" t="s">
        <v>124</v>
      </c>
      <c r="B25" s="135"/>
      <c r="C25" s="135"/>
      <c r="D25" s="135"/>
      <c r="E25" s="135"/>
      <c r="F25" s="135"/>
      <c r="G25" s="135"/>
      <c r="H25" s="135"/>
      <c r="I25" s="135"/>
      <c r="J25" s="135"/>
      <c r="K25" s="135"/>
      <c r="L25" s="135"/>
      <c r="M25" s="39"/>
    </row>
    <row r="26" spans="1:14">
      <c r="A26" s="3"/>
      <c r="B26" s="3"/>
      <c r="C26" s="3"/>
      <c r="D26" s="3"/>
      <c r="E26" s="3"/>
      <c r="F26" s="3"/>
      <c r="G26" s="3"/>
      <c r="H26" s="3"/>
      <c r="I26" s="3"/>
      <c r="J26" s="3"/>
      <c r="K26" s="3"/>
      <c r="L26" s="3"/>
      <c r="M26" s="3"/>
    </row>
    <row r="27" spans="1:14" ht="16">
      <c r="A27" s="4" t="s">
        <v>156</v>
      </c>
      <c r="B27" s="18"/>
      <c r="C27" s="18"/>
      <c r="D27" s="15"/>
      <c r="E27" s="3"/>
      <c r="F27" s="3"/>
      <c r="G27" s="3"/>
      <c r="H27" s="3"/>
      <c r="I27" s="3"/>
      <c r="J27" s="3"/>
      <c r="K27" s="3"/>
      <c r="L27" s="3"/>
      <c r="M27" s="3"/>
    </row>
    <row r="28" spans="1:14" ht="28">
      <c r="A28" s="19" t="s">
        <v>119</v>
      </c>
      <c r="B28" s="20">
        <v>1</v>
      </c>
      <c r="C28" s="20">
        <v>2</v>
      </c>
      <c r="D28" s="20" t="s">
        <v>21</v>
      </c>
      <c r="E28" s="20" t="s">
        <v>22</v>
      </c>
      <c r="F28" s="20" t="s">
        <v>23</v>
      </c>
      <c r="G28" s="20" t="s">
        <v>24</v>
      </c>
      <c r="H28" s="20" t="s">
        <v>25</v>
      </c>
      <c r="I28" s="20" t="s">
        <v>26</v>
      </c>
      <c r="J28" s="20" t="s">
        <v>27</v>
      </c>
      <c r="K28" s="20" t="s">
        <v>28</v>
      </c>
      <c r="L28" s="21" t="s">
        <v>29</v>
      </c>
      <c r="M28" s="21" t="s">
        <v>30</v>
      </c>
      <c r="N28" s="21" t="s">
        <v>31</v>
      </c>
    </row>
    <row r="29" spans="1:14">
      <c r="A29" s="5" t="s">
        <v>64</v>
      </c>
      <c r="B29" s="121">
        <v>1243151</v>
      </c>
      <c r="C29" s="121">
        <v>292560</v>
      </c>
      <c r="D29" s="121">
        <v>280042</v>
      </c>
      <c r="E29" s="121">
        <v>157679</v>
      </c>
      <c r="F29" s="121">
        <v>151275</v>
      </c>
      <c r="G29" s="121">
        <v>150324</v>
      </c>
      <c r="H29" s="121">
        <v>91307</v>
      </c>
      <c r="I29" s="121">
        <v>106278</v>
      </c>
      <c r="J29" s="121">
        <v>60562</v>
      </c>
      <c r="K29" s="121">
        <v>39573</v>
      </c>
      <c r="L29" s="121">
        <v>28088</v>
      </c>
      <c r="M29" s="121">
        <v>169954</v>
      </c>
      <c r="N29" s="23">
        <f>SUM(B29:M29)</f>
        <v>2770793</v>
      </c>
    </row>
    <row r="32" spans="1:14" ht="48" customHeight="1">
      <c r="A32" s="135" t="s">
        <v>127</v>
      </c>
      <c r="B32" s="135"/>
      <c r="C32" s="135"/>
      <c r="D32" s="135"/>
      <c r="E32" s="135"/>
      <c r="F32" s="135"/>
      <c r="G32" s="135"/>
      <c r="H32" s="135"/>
    </row>
    <row r="33" spans="1:24">
      <c r="A33" s="141" t="s">
        <v>161</v>
      </c>
      <c r="B33" s="141"/>
      <c r="C33" s="141"/>
      <c r="D33" s="141"/>
      <c r="E33" s="141"/>
      <c r="F33" s="141"/>
      <c r="G33" s="141"/>
      <c r="H33" s="141"/>
    </row>
    <row r="35" spans="1:24" ht="28">
      <c r="A35" s="29" t="s">
        <v>34</v>
      </c>
      <c r="B35" s="30" t="s">
        <v>35</v>
      </c>
      <c r="C35" s="29" t="s">
        <v>36</v>
      </c>
      <c r="D35" s="29" t="s">
        <v>37</v>
      </c>
      <c r="E35" s="29" t="s">
        <v>113</v>
      </c>
      <c r="F35" s="29" t="s">
        <v>114</v>
      </c>
      <c r="G35" s="29" t="s">
        <v>39</v>
      </c>
      <c r="H35" s="29" t="s">
        <v>40</v>
      </c>
    </row>
    <row r="36" spans="1:24" ht="16">
      <c r="A36" s="16">
        <v>1</v>
      </c>
      <c r="B36" s="131" t="s">
        <v>43</v>
      </c>
      <c r="C36" s="132">
        <v>433253</v>
      </c>
      <c r="D36" s="133">
        <v>0.28399585463970306</v>
      </c>
      <c r="E36" s="132">
        <v>907238</v>
      </c>
      <c r="F36" s="133">
        <v>0.34763419777150983</v>
      </c>
      <c r="G36" s="132">
        <v>2222814</v>
      </c>
      <c r="H36" s="133">
        <v>0.32723888847831339</v>
      </c>
    </row>
    <row r="37" spans="1:24" ht="16">
      <c r="A37" s="16">
        <v>2</v>
      </c>
      <c r="B37" s="131" t="s">
        <v>41</v>
      </c>
      <c r="C37" s="132">
        <v>401331</v>
      </c>
      <c r="D37" s="133">
        <v>0.26307109319129157</v>
      </c>
      <c r="E37" s="132">
        <v>511334</v>
      </c>
      <c r="F37" s="133">
        <v>0.19593225248864929</v>
      </c>
      <c r="G37" s="132">
        <v>1274450</v>
      </c>
      <c r="H37" s="133">
        <v>0.18762235680591652</v>
      </c>
      <c r="X37">
        <v>0.8</v>
      </c>
    </row>
    <row r="38" spans="1:24" ht="16">
      <c r="A38" s="16">
        <v>3</v>
      </c>
      <c r="B38" s="131" t="s">
        <v>157</v>
      </c>
      <c r="C38" s="132">
        <v>131067</v>
      </c>
      <c r="D38" s="133">
        <v>8.5913968697416881E-2</v>
      </c>
      <c r="E38" s="132">
        <v>267507</v>
      </c>
      <c r="F38" s="133">
        <v>0.10250296101272574</v>
      </c>
      <c r="G38" s="132">
        <v>628161</v>
      </c>
      <c r="H38" s="133">
        <v>9.2476791771792799E-2</v>
      </c>
    </row>
    <row r="39" spans="1:24" ht="16">
      <c r="A39" s="16">
        <v>4</v>
      </c>
      <c r="B39" s="131" t="s">
        <v>66</v>
      </c>
      <c r="C39" s="132">
        <v>86814</v>
      </c>
      <c r="D39" s="133">
        <v>5.6906279067175942E-2</v>
      </c>
      <c r="E39" s="132">
        <v>137360</v>
      </c>
      <c r="F39" s="133">
        <v>5.2633414171247887E-2</v>
      </c>
      <c r="G39" s="132">
        <v>350574</v>
      </c>
      <c r="H39" s="133">
        <v>5.1610906755759252E-2</v>
      </c>
    </row>
    <row r="40" spans="1:24" ht="16">
      <c r="A40" s="16">
        <v>5</v>
      </c>
      <c r="B40" s="131" t="s">
        <v>46</v>
      </c>
      <c r="C40" s="132">
        <v>61891</v>
      </c>
      <c r="D40" s="133">
        <v>4.0569338099230384E-2</v>
      </c>
      <c r="E40" s="132">
        <v>81262</v>
      </c>
      <c r="F40" s="133">
        <v>3.1137860384274504E-2</v>
      </c>
      <c r="G40" s="132">
        <v>196632</v>
      </c>
      <c r="H40" s="133">
        <v>2.8947827897101479E-2</v>
      </c>
    </row>
    <row r="41" spans="1:24" ht="16">
      <c r="A41" s="16">
        <v>6</v>
      </c>
      <c r="B41" s="131" t="s">
        <v>60</v>
      </c>
      <c r="C41" s="132">
        <v>18615</v>
      </c>
      <c r="D41" s="133">
        <v>1.2202068616069761E-2</v>
      </c>
      <c r="E41" s="132">
        <v>57651</v>
      </c>
      <c r="F41" s="133">
        <v>2.2090630171713831E-2</v>
      </c>
      <c r="G41" s="132">
        <v>153638</v>
      </c>
      <c r="H41" s="133">
        <v>2.2618324496800506E-2</v>
      </c>
    </row>
    <row r="42" spans="1:24" ht="16">
      <c r="A42" s="16">
        <v>7</v>
      </c>
      <c r="B42" s="131" t="s">
        <v>143</v>
      </c>
      <c r="C42" s="132">
        <v>37716</v>
      </c>
      <c r="D42" s="133">
        <v>2.4722708564259312E-2</v>
      </c>
      <c r="E42" s="132">
        <v>56154</v>
      </c>
      <c r="F42" s="133">
        <v>2.1517011789256361E-2</v>
      </c>
      <c r="G42" s="132">
        <v>161845</v>
      </c>
      <c r="H42" s="133">
        <v>2.382654504865123E-2</v>
      </c>
    </row>
    <row r="43" spans="1:24" ht="16">
      <c r="A43" s="16">
        <v>8</v>
      </c>
      <c r="B43" s="131" t="s">
        <v>56</v>
      </c>
      <c r="C43" s="132">
        <v>22024</v>
      </c>
      <c r="D43" s="133">
        <v>1.4436656416885329E-2</v>
      </c>
      <c r="E43" s="132">
        <v>42129</v>
      </c>
      <c r="F43" s="133">
        <v>1.6142931753206916E-2</v>
      </c>
      <c r="G43" s="132">
        <v>93841</v>
      </c>
      <c r="H43" s="133">
        <v>1.3815112075816245E-2</v>
      </c>
    </row>
    <row r="44" spans="1:24" ht="16">
      <c r="A44" s="16">
        <v>9</v>
      </c>
      <c r="B44" s="131" t="s">
        <v>55</v>
      </c>
      <c r="C44" s="132">
        <v>21498</v>
      </c>
      <c r="D44" s="133">
        <v>1.409186522203963E-2</v>
      </c>
      <c r="E44" s="132">
        <v>33686</v>
      </c>
      <c r="F44" s="133">
        <v>1.2907754730435763E-2</v>
      </c>
      <c r="G44" s="132">
        <v>97181</v>
      </c>
      <c r="H44" s="133">
        <v>1.430682118306389E-2</v>
      </c>
    </row>
    <row r="45" spans="1:24" ht="16">
      <c r="A45" s="16">
        <v>10</v>
      </c>
      <c r="B45" s="131" t="s">
        <v>45</v>
      </c>
      <c r="C45" s="132">
        <v>22953</v>
      </c>
      <c r="D45" s="133">
        <v>1.5045612728694559E-2</v>
      </c>
      <c r="E45" s="132">
        <v>30549</v>
      </c>
      <c r="F45" s="133">
        <v>1.1705723423976789E-2</v>
      </c>
      <c r="G45" s="132">
        <v>83256</v>
      </c>
      <c r="H45" s="133">
        <v>1.2256806417068843E-2</v>
      </c>
    </row>
    <row r="46" spans="1:24" ht="16">
      <c r="A46" s="16">
        <v>11</v>
      </c>
      <c r="B46" s="131" t="s">
        <v>48</v>
      </c>
      <c r="C46" s="132">
        <v>10009</v>
      </c>
      <c r="D46" s="133">
        <v>6.5608651505905044E-3</v>
      </c>
      <c r="E46" s="132">
        <v>30292</v>
      </c>
      <c r="F46" s="133">
        <v>1.1607246520642406E-2</v>
      </c>
      <c r="G46" s="132">
        <v>95038</v>
      </c>
      <c r="H46" s="133">
        <v>1.3991332375629249E-2</v>
      </c>
    </row>
    <row r="47" spans="1:24" ht="16">
      <c r="A47" s="16">
        <v>12</v>
      </c>
      <c r="B47" s="131" t="s">
        <v>162</v>
      </c>
      <c r="C47" s="132">
        <v>16864</v>
      </c>
      <c r="D47" s="133">
        <v>1.1054294125243107E-2</v>
      </c>
      <c r="E47" s="132">
        <v>29927</v>
      </c>
      <c r="F47" s="133">
        <v>1.1467386327190852E-2</v>
      </c>
      <c r="G47" s="132">
        <v>91650</v>
      </c>
      <c r="H47" s="133">
        <v>1.3492556790193613E-2</v>
      </c>
    </row>
    <row r="48" spans="1:24" ht="16">
      <c r="A48" s="16">
        <v>13</v>
      </c>
      <c r="B48" s="131" t="s">
        <v>52</v>
      </c>
      <c r="C48" s="132">
        <v>20969</v>
      </c>
      <c r="D48" s="133">
        <v>1.3745107537489488E-2</v>
      </c>
      <c r="E48" s="132">
        <v>28511</v>
      </c>
      <c r="F48" s="133">
        <v>1.0924805412321261E-2</v>
      </c>
      <c r="G48" s="132">
        <v>77653</v>
      </c>
      <c r="H48" s="133">
        <v>1.1431942306916581E-2</v>
      </c>
    </row>
    <row r="49" spans="1:8" ht="16">
      <c r="A49" s="16">
        <v>14</v>
      </c>
      <c r="B49" s="131" t="s">
        <v>49</v>
      </c>
      <c r="C49" s="132">
        <v>21393</v>
      </c>
      <c r="D49" s="133">
        <v>1.402303808238412E-2</v>
      </c>
      <c r="E49" s="132">
        <v>27230</v>
      </c>
      <c r="F49" s="133">
        <v>1.0433953610098136E-2</v>
      </c>
      <c r="G49" s="132">
        <v>78776</v>
      </c>
      <c r="H49" s="133">
        <v>1.1597268452856432E-2</v>
      </c>
    </row>
    <row r="50" spans="1:8" ht="16">
      <c r="A50" s="16">
        <v>15</v>
      </c>
      <c r="B50" s="131" t="s">
        <v>147</v>
      </c>
      <c r="C50" s="132">
        <v>11257</v>
      </c>
      <c r="D50" s="133">
        <v>7.3789248676388551E-3</v>
      </c>
      <c r="E50" s="132">
        <v>26887</v>
      </c>
      <c r="F50" s="133">
        <v>1.0302523346114895E-2</v>
      </c>
      <c r="G50" s="132">
        <v>64805</v>
      </c>
      <c r="H50" s="133">
        <v>9.5404816452645622E-3</v>
      </c>
    </row>
    <row r="51" spans="1:8" ht="16">
      <c r="A51" s="16">
        <v>16</v>
      </c>
      <c r="B51" s="131" t="s">
        <v>61</v>
      </c>
      <c r="C51" s="132">
        <v>9232</v>
      </c>
      <c r="D51" s="133">
        <v>6.0515443171397275E-3</v>
      </c>
      <c r="E51" s="132">
        <v>25412</v>
      </c>
      <c r="F51" s="133">
        <v>9.7373348931257368E-3</v>
      </c>
      <c r="G51" s="132">
        <v>143243</v>
      </c>
      <c r="H51" s="133">
        <v>2.1087990314213895E-2</v>
      </c>
    </row>
    <row r="52" spans="1:8" ht="16">
      <c r="A52" s="16">
        <v>17</v>
      </c>
      <c r="B52" s="131" t="s">
        <v>158</v>
      </c>
      <c r="C52" s="132">
        <v>19579</v>
      </c>
      <c r="D52" s="133">
        <v>1.283396730776416E-2</v>
      </c>
      <c r="E52" s="132">
        <v>24954</v>
      </c>
      <c r="F52" s="133">
        <v>9.5618390887399519E-3</v>
      </c>
      <c r="G52" s="132">
        <v>66120</v>
      </c>
      <c r="H52" s="133">
        <v>9.7340737039563734E-3</v>
      </c>
    </row>
    <row r="53" spans="1:8" ht="16">
      <c r="A53" s="16">
        <v>18</v>
      </c>
      <c r="B53" s="131" t="s">
        <v>54</v>
      </c>
      <c r="C53" s="132">
        <v>6418</v>
      </c>
      <c r="D53" s="133">
        <v>4.2069769743720503E-3</v>
      </c>
      <c r="E53" s="132">
        <v>14570</v>
      </c>
      <c r="F53" s="133">
        <v>5.5829123796962846E-3</v>
      </c>
      <c r="G53" s="132">
        <v>40581</v>
      </c>
      <c r="H53" s="133">
        <v>5.9742656530588868E-3</v>
      </c>
    </row>
    <row r="54" spans="1:8" ht="16">
      <c r="A54" s="16">
        <v>19</v>
      </c>
      <c r="B54" s="131" t="s">
        <v>163</v>
      </c>
      <c r="C54" s="132">
        <v>11464</v>
      </c>
      <c r="D54" s="133">
        <v>7.5146126572454329E-3</v>
      </c>
      <c r="E54" s="132">
        <v>14228</v>
      </c>
      <c r="F54" s="133">
        <v>5.4518652943252397E-3</v>
      </c>
      <c r="G54" s="132">
        <v>37236</v>
      </c>
      <c r="H54" s="133">
        <v>5.4818204543333263E-3</v>
      </c>
    </row>
    <row r="55" spans="1:8" ht="16">
      <c r="A55" s="16">
        <v>20</v>
      </c>
      <c r="B55" s="131" t="s">
        <v>44</v>
      </c>
      <c r="C55" s="132">
        <v>10309</v>
      </c>
      <c r="D55" s="133">
        <v>6.7575141210348194E-3</v>
      </c>
      <c r="E55" s="132">
        <v>14001</v>
      </c>
      <c r="F55" s="133">
        <v>5.364883749356739E-3</v>
      </c>
      <c r="G55" s="132">
        <v>80512</v>
      </c>
      <c r="H55" s="133">
        <v>1.1852839413988741E-2</v>
      </c>
    </row>
  </sheetData>
  <mergeCells count="4">
    <mergeCell ref="A1:L1"/>
    <mergeCell ref="A32:H32"/>
    <mergeCell ref="A33:H33"/>
    <mergeCell ref="A25:L25"/>
  </mergeCells>
  <printOptions horizontalCentered="1"/>
  <pageMargins left="0.75" right="0.75" top="1" bottom="1" header="0.5" footer="0.5"/>
  <pageSetup scale="75" orientation="landscape"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08965-8662-E442-AB8B-CF93F71CC4B8}">
  <sheetPr>
    <tabColor theme="0"/>
  </sheetPr>
  <dimension ref="A2:I63"/>
  <sheetViews>
    <sheetView workbookViewId="0">
      <selection activeCell="W35" sqref="W35"/>
    </sheetView>
  </sheetViews>
  <sheetFormatPr baseColWidth="10" defaultRowHeight="13"/>
  <sheetData>
    <row r="2" spans="1:9">
      <c r="B2" s="75" t="s">
        <v>131</v>
      </c>
    </row>
    <row r="3" spans="1:9" ht="16" customHeight="1">
      <c r="A3" s="43"/>
      <c r="B3" s="97" t="s">
        <v>129</v>
      </c>
      <c r="C3" s="43"/>
      <c r="D3" s="43"/>
      <c r="E3" s="43"/>
      <c r="F3" s="43"/>
      <c r="G3" s="43"/>
      <c r="H3" s="43"/>
      <c r="I3" s="43"/>
    </row>
    <row r="4" spans="1:9">
      <c r="B4" s="75" t="s">
        <v>130</v>
      </c>
    </row>
    <row r="8" spans="1:9">
      <c r="B8" s="78" t="s">
        <v>148</v>
      </c>
    </row>
    <row r="26" spans="2:2">
      <c r="B26" s="78" t="s">
        <v>149</v>
      </c>
    </row>
    <row r="29" spans="2:2">
      <c r="B29" s="78"/>
    </row>
    <row r="42" spans="2:2">
      <c r="B42" s="78" t="s">
        <v>150</v>
      </c>
    </row>
    <row r="63" spans="2:2">
      <c r="B63" s="4" t="s">
        <v>128</v>
      </c>
    </row>
  </sheetData>
  <hyperlinks>
    <hyperlink ref="B26" r:id="rId1" location="/report/content-event-events/a112998278w130987407p178244151/_u.date00=20211001&amp;_u.date01=20220930&amp;explorer-graphOptions.selected=analytics.nthMonth&amp;explorer-graphOptions.clearCompareConcept=true&amp;explorer-graphOptions.primaryConcept=analytics.visits/" xr:uid="{697804BE-9F78-5642-8506-119791EE188F}"/>
    <hyperlink ref="B42" r:id="rId2" location="/report/visitors-mobile-overview/a112998278w130987407p178244151/_u.date00=20211001&amp;_u.date01=20220930&amp;explorer-graphOptions.selected=analytics.nthMonth&amp;explorer-table.plotKeys=%5B%5B%22mobile%22%5D,%5B%22tablet%22%5D%5D/" xr:uid="{93E59EA7-66D6-2342-A1D9-350478843EA0}"/>
  </hyperlinks>
  <pageMargins left="0.7" right="0.7" top="0.75" bottom="0.75" header="0.3" footer="0.3"/>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F72B7-8FA3-8C4B-862B-31AD628F3ABE}">
  <sheetPr>
    <tabColor theme="0"/>
  </sheetPr>
  <dimension ref="A1:N129"/>
  <sheetViews>
    <sheetView topLeftCell="A3" zoomScaleNormal="100" workbookViewId="0">
      <selection activeCell="A3" sqref="A3:N3"/>
    </sheetView>
  </sheetViews>
  <sheetFormatPr baseColWidth="10" defaultColWidth="8.83203125" defaultRowHeight="13"/>
  <cols>
    <col min="1" max="1" width="14.6640625" customWidth="1"/>
    <col min="2" max="2" width="17" customWidth="1"/>
    <col min="3" max="3" width="15.5" customWidth="1"/>
    <col min="4" max="4" width="16.33203125" customWidth="1"/>
    <col min="5" max="5" width="16" customWidth="1"/>
    <col min="6" max="6" width="17.83203125" customWidth="1"/>
    <col min="7" max="7" width="23" customWidth="1"/>
    <col min="12" max="12" width="11" customWidth="1"/>
  </cols>
  <sheetData>
    <row r="1" spans="1:14" ht="53.25" customHeight="1">
      <c r="A1" s="142" t="s">
        <v>154</v>
      </c>
      <c r="B1" s="142"/>
      <c r="C1" s="142"/>
      <c r="D1" s="142"/>
      <c r="E1" s="142"/>
      <c r="F1" s="142"/>
      <c r="G1" s="142"/>
    </row>
    <row r="2" spans="1:14" ht="16">
      <c r="A2" s="69" t="s">
        <v>104</v>
      </c>
    </row>
    <row r="3" spans="1:14" ht="46.5" customHeight="1">
      <c r="A3" s="134" t="s">
        <v>182</v>
      </c>
      <c r="B3" s="134"/>
      <c r="C3" s="134"/>
      <c r="D3" s="134"/>
      <c r="E3" s="134"/>
      <c r="F3" s="134"/>
      <c r="G3" s="134"/>
      <c r="H3" s="134"/>
      <c r="I3" s="134"/>
      <c r="J3" s="134"/>
      <c r="K3" s="134"/>
      <c r="L3" s="134"/>
      <c r="M3" s="134"/>
      <c r="N3" s="134"/>
    </row>
    <row r="4" spans="1:14" ht="30" customHeight="1">
      <c r="A4" s="134" t="s">
        <v>181</v>
      </c>
      <c r="B4" s="134"/>
      <c r="C4" s="134"/>
      <c r="D4" s="134"/>
      <c r="E4" s="134"/>
      <c r="F4" s="134"/>
      <c r="G4" s="134"/>
    </row>
    <row r="28" spans="1:11" ht="30" customHeight="1">
      <c r="A28" s="134" t="s">
        <v>171</v>
      </c>
      <c r="B28" s="134"/>
      <c r="C28" s="134"/>
      <c r="D28" s="134"/>
      <c r="E28" s="134"/>
      <c r="F28" s="134"/>
      <c r="G28" s="134"/>
      <c r="H28" s="134"/>
      <c r="I28" s="134"/>
      <c r="J28" s="134"/>
      <c r="K28" s="134"/>
    </row>
    <row r="29" spans="1:11" ht="15" customHeight="1">
      <c r="A29" s="70"/>
      <c r="B29" s="70"/>
      <c r="C29" s="70"/>
      <c r="D29" s="70"/>
      <c r="E29" s="70"/>
      <c r="F29" s="70"/>
      <c r="G29" s="70"/>
      <c r="H29" s="70"/>
      <c r="I29" s="70"/>
      <c r="J29" s="70"/>
      <c r="K29" s="70"/>
    </row>
    <row r="30" spans="1:11" ht="16">
      <c r="A30" s="69" t="s">
        <v>105</v>
      </c>
    </row>
    <row r="31" spans="1:11" s="71" customFormat="1" ht="49" customHeight="1">
      <c r="A31" s="134" t="s">
        <v>144</v>
      </c>
      <c r="B31" s="134"/>
      <c r="C31" s="134"/>
      <c r="D31" s="134"/>
      <c r="E31" s="134"/>
      <c r="F31" s="134"/>
      <c r="G31" s="134"/>
      <c r="H31" s="134"/>
    </row>
    <row r="32" spans="1:11" ht="32" customHeight="1">
      <c r="A32" s="134" t="s">
        <v>172</v>
      </c>
      <c r="B32" s="134"/>
      <c r="C32" s="134"/>
      <c r="D32" s="134"/>
      <c r="E32" s="134"/>
      <c r="F32" s="134"/>
      <c r="G32" s="134"/>
    </row>
    <row r="33" spans="1:7" ht="12" customHeight="1"/>
    <row r="34" spans="1:7" ht="13" customHeight="1">
      <c r="A34" s="134" t="s">
        <v>173</v>
      </c>
      <c r="B34" s="134"/>
      <c r="C34" s="134"/>
      <c r="D34" s="134"/>
      <c r="E34" s="134"/>
      <c r="F34" s="134"/>
      <c r="G34" s="134"/>
    </row>
    <row r="35" spans="1:7" hidden="1">
      <c r="A35" s="134"/>
      <c r="B35" s="134"/>
      <c r="C35" s="134"/>
      <c r="D35" s="134"/>
      <c r="E35" s="134"/>
      <c r="F35" s="134"/>
      <c r="G35" s="134"/>
    </row>
    <row r="62" spans="1:7" ht="57" customHeight="1">
      <c r="A62" s="134" t="s">
        <v>106</v>
      </c>
      <c r="B62" s="134"/>
      <c r="C62" s="134"/>
      <c r="D62" s="134"/>
      <c r="E62" s="134"/>
      <c r="F62" s="134"/>
      <c r="G62" s="134"/>
    </row>
    <row r="64" spans="1:7" ht="87" customHeight="1">
      <c r="A64" s="144" t="s">
        <v>174</v>
      </c>
      <c r="B64" s="144"/>
      <c r="C64" s="144"/>
      <c r="D64" s="144"/>
      <c r="E64" s="144"/>
      <c r="F64" s="144"/>
      <c r="G64" s="144"/>
    </row>
    <row r="93" spans="1:7" ht="16">
      <c r="A93" s="69" t="s">
        <v>107</v>
      </c>
    </row>
    <row r="94" spans="1:7" ht="16">
      <c r="A94" s="69"/>
    </row>
    <row r="95" spans="1:7" ht="80" customHeight="1">
      <c r="A95" s="134" t="s">
        <v>175</v>
      </c>
      <c r="B95" s="134"/>
      <c r="C95" s="134"/>
      <c r="D95" s="134"/>
      <c r="E95" s="134"/>
      <c r="F95" s="134"/>
      <c r="G95" s="134"/>
    </row>
    <row r="96" spans="1:7" ht="45" customHeight="1">
      <c r="A96" s="134" t="s">
        <v>176</v>
      </c>
      <c r="B96" s="134"/>
      <c r="C96" s="134"/>
      <c r="D96" s="134"/>
      <c r="E96" s="134"/>
      <c r="F96" s="134"/>
      <c r="G96" s="134"/>
    </row>
    <row r="128" spans="1:1">
      <c r="A128" t="s">
        <v>108</v>
      </c>
    </row>
    <row r="129" spans="2:2">
      <c r="B129" s="103" t="s">
        <v>177</v>
      </c>
    </row>
  </sheetData>
  <mergeCells count="11">
    <mergeCell ref="A32:G32"/>
    <mergeCell ref="A1:G1"/>
    <mergeCell ref="A3:N3"/>
    <mergeCell ref="A4:G4"/>
    <mergeCell ref="A28:K28"/>
    <mergeCell ref="A31:H31"/>
    <mergeCell ref="A62:G62"/>
    <mergeCell ref="A64:G64"/>
    <mergeCell ref="A95:G95"/>
    <mergeCell ref="A96:G96"/>
    <mergeCell ref="A34:G3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Cover</vt:lpstr>
      <vt:lpstr>Introduction</vt:lpstr>
      <vt:lpstr>Web_Sessions-Visitors</vt:lpstr>
      <vt:lpstr>Web Repeat Visitors</vt:lpstr>
      <vt:lpstr>Web Activity by Country</vt:lpstr>
      <vt:lpstr>Earthdata WebMetrics</vt:lpstr>
      <vt:lpstr>LANCE_WebMetrics</vt:lpstr>
      <vt:lpstr>Worldview_WebMetrics</vt:lpstr>
      <vt:lpstr>Earthdata Systems</vt:lpstr>
      <vt:lpstr>Web Trends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Durga Kafle</dc:creator>
  <cp:lastModifiedBy>Wanchoo, Lalit (GSFC-423.0)[ADNET SYSTEMS INC]</cp:lastModifiedBy>
  <dcterms:created xsi:type="dcterms:W3CDTF">2019-11-08T19:28:12Z</dcterms:created>
  <dcterms:modified xsi:type="dcterms:W3CDTF">2023-12-05T14:02:31Z</dcterms:modified>
</cp:coreProperties>
</file>