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Override PartName="/xl/charts/chart4.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9.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0"/>
  <workbookPr defaultThemeVersion="166925"/>
  <mc:AlternateContent xmlns:mc="http://schemas.openxmlformats.org/markup-compatibility/2006">
    <mc:Choice Requires="x15">
      <x15ac:absPath xmlns:x15ac="http://schemas.microsoft.com/office/spreadsheetml/2010/11/ac" url="/Users/lwanchoo/Documents/files/esdis/Annual_reports/FY21AnnualReport/"/>
    </mc:Choice>
  </mc:AlternateContent>
  <xr:revisionPtr revIDLastSave="0" documentId="8_{ACC49AA2-5177-134B-8DA3-119FB7801031}" xr6:coauthVersionLast="47" xr6:coauthVersionMax="47" xr10:uidLastSave="{00000000-0000-0000-0000-000000000000}"/>
  <bookViews>
    <workbookView xWindow="0" yWindow="500" windowWidth="33600" windowHeight="19400" xr2:uid="{8C5843A6-CBFF-B440-A698-3B7B49CF5E44}"/>
  </bookViews>
  <sheets>
    <sheet name="Cover" sheetId="15" r:id="rId1"/>
    <sheet name="Introduction" sheetId="16" r:id="rId2"/>
    <sheet name="Web_Sessions-Visitors" sheetId="6" r:id="rId3"/>
    <sheet name="Web Repeat Visitors" sheetId="7" r:id="rId4"/>
    <sheet name="Web Activity by Country" sheetId="8" r:id="rId5"/>
    <sheet name="Earthdata WebMetrics" sheetId="9" r:id="rId6"/>
    <sheet name="LANCE_WebMetrics" sheetId="10" r:id="rId7"/>
    <sheet name="Worldview_WebMetrics" sheetId="12" r:id="rId8"/>
    <sheet name="Earthdata Systems" sheetId="13" r:id="rId9"/>
    <sheet name="Web Trends" sheetId="14" r:id="rId10"/>
  </sheets>
  <definedNames>
    <definedName name="_xlnm.Print_Area" localSheetId="3">'Web Repeat Visitors'!#REF!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5" i="13" l="1"/>
  <c r="M5" i="13"/>
  <c r="AB25" i="6" l="1"/>
  <c r="F21" i="14" l="1"/>
  <c r="E21" i="14"/>
  <c r="D21" i="14"/>
  <c r="C21" i="14"/>
  <c r="B21" i="14"/>
  <c r="B36" i="14" l="1"/>
  <c r="C36" i="14"/>
  <c r="D36" i="14"/>
  <c r="F36" i="14"/>
  <c r="E36" i="14"/>
  <c r="O19" i="7" l="1"/>
  <c r="F213" i="14" l="1"/>
  <c r="E217" i="14" s="1"/>
  <c r="E213" i="14"/>
  <c r="D213" i="14"/>
  <c r="D217" i="14" s="1"/>
  <c r="C213" i="14"/>
  <c r="B217" i="14" s="1"/>
  <c r="B213" i="14"/>
  <c r="C217" i="14" s="1"/>
  <c r="F202" i="14"/>
  <c r="E218" i="14" s="1"/>
  <c r="E202" i="14"/>
  <c r="D202" i="14"/>
  <c r="D218" i="14" s="1"/>
  <c r="C202" i="14"/>
  <c r="B218" i="14" s="1"/>
  <c r="B202" i="14"/>
  <c r="C218" i="14" s="1"/>
  <c r="F191" i="14"/>
  <c r="E219" i="14" s="1"/>
  <c r="E191" i="14"/>
  <c r="D191" i="14"/>
  <c r="D219" i="14" s="1"/>
  <c r="C191" i="14"/>
  <c r="B219" i="14" s="1"/>
  <c r="B191" i="14"/>
  <c r="C219" i="14" s="1"/>
  <c r="F177" i="14"/>
  <c r="E220" i="14" s="1"/>
  <c r="E177" i="14"/>
  <c r="D177" i="14"/>
  <c r="D220" i="14" s="1"/>
  <c r="C177" i="14"/>
  <c r="B220" i="14" s="1"/>
  <c r="B177" i="14"/>
  <c r="C220" i="14" s="1"/>
  <c r="F163" i="14"/>
  <c r="E221" i="14" s="1"/>
  <c r="E163" i="14"/>
  <c r="D163" i="14"/>
  <c r="D221" i="14" s="1"/>
  <c r="C163" i="14"/>
  <c r="B221" i="14" s="1"/>
  <c r="B163" i="14"/>
  <c r="C221" i="14" s="1"/>
  <c r="F149" i="14"/>
  <c r="E222" i="14" s="1"/>
  <c r="E149" i="14"/>
  <c r="D149" i="14"/>
  <c r="D222" i="14" s="1"/>
  <c r="C149" i="14"/>
  <c r="B222" i="14" s="1"/>
  <c r="B149" i="14"/>
  <c r="C222" i="14" s="1"/>
  <c r="F135" i="14"/>
  <c r="E223" i="14" s="1"/>
  <c r="E135" i="14"/>
  <c r="D135" i="14"/>
  <c r="D223" i="14" s="1"/>
  <c r="C135" i="14"/>
  <c r="B223" i="14" s="1"/>
  <c r="B135" i="14"/>
  <c r="C223" i="14" s="1"/>
  <c r="F121" i="14"/>
  <c r="E121" i="14"/>
  <c r="D121" i="14"/>
  <c r="C121" i="14"/>
  <c r="B121" i="14"/>
  <c r="F107" i="14"/>
  <c r="E107" i="14"/>
  <c r="D107" i="14"/>
  <c r="C107" i="14"/>
  <c r="B107" i="14"/>
  <c r="F93" i="14"/>
  <c r="E93" i="14"/>
  <c r="D93" i="14"/>
  <c r="C93" i="14"/>
  <c r="B93" i="14"/>
  <c r="F79" i="14"/>
  <c r="E79" i="14"/>
  <c r="D79" i="14"/>
  <c r="C79" i="14"/>
  <c r="B79" i="14"/>
  <c r="F65" i="14"/>
  <c r="E65" i="14"/>
  <c r="D65" i="14"/>
  <c r="C65" i="14"/>
  <c r="B65" i="14"/>
  <c r="O51" i="14"/>
  <c r="N51" i="14"/>
  <c r="M51" i="14"/>
  <c r="L51" i="14"/>
  <c r="K51" i="14"/>
  <c r="F51" i="14"/>
  <c r="E51" i="14"/>
  <c r="D51" i="14"/>
  <c r="C51" i="14"/>
  <c r="B51" i="14"/>
  <c r="N29" i="10" l="1"/>
  <c r="D23" i="10"/>
  <c r="C23" i="10"/>
  <c r="B23" i="10"/>
  <c r="N30" i="9"/>
  <c r="D26" i="9"/>
  <c r="C26" i="9"/>
  <c r="B26" i="9"/>
  <c r="N19" i="7"/>
  <c r="M19" i="7"/>
  <c r="L19" i="7"/>
  <c r="K19" i="7"/>
  <c r="J19" i="7"/>
  <c r="I19" i="7"/>
  <c r="H19" i="7"/>
  <c r="G19" i="7"/>
  <c r="F19" i="7"/>
  <c r="E19" i="7"/>
  <c r="D19" i="7"/>
  <c r="C19" i="7"/>
  <c r="E50" i="6"/>
  <c r="D50" i="6"/>
  <c r="C50" i="6"/>
</calcChain>
</file>

<file path=xl/sharedStrings.xml><?xml version="1.0" encoding="utf-8"?>
<sst xmlns="http://schemas.openxmlformats.org/spreadsheetml/2006/main" count="626" uniqueCount="182">
  <si>
    <t>DAAC</t>
  </si>
  <si>
    <t xml:space="preserve"># Visits </t>
  </si>
  <si>
    <t># Views</t>
  </si>
  <si>
    <t># Visitors</t>
  </si>
  <si>
    <t># Hosts</t>
  </si>
  <si>
    <t># Repeat Visitors</t>
  </si>
  <si>
    <t>ASDC</t>
  </si>
  <si>
    <t>ASF</t>
  </si>
  <si>
    <t>CDDIS</t>
  </si>
  <si>
    <t>GES DISC</t>
  </si>
  <si>
    <t>GHRC</t>
  </si>
  <si>
    <t>LP DAAC</t>
  </si>
  <si>
    <t>NSIDC</t>
  </si>
  <si>
    <t>ORNL</t>
  </si>
  <si>
    <t>PO.DAAC</t>
  </si>
  <si>
    <t>SEDAC</t>
  </si>
  <si>
    <t>Earthdata</t>
  </si>
  <si>
    <t xml:space="preserve">Total </t>
  </si>
  <si>
    <t>System Overall*</t>
  </si>
  <si>
    <t>Monthly</t>
    <phoneticPr fontId="0" type="noConversion"/>
  </si>
  <si>
    <t>Month</t>
  </si>
  <si>
    <t># Unique Visitors</t>
  </si>
  <si>
    <t>The sum of monthly visitors could be greater than the number of unique</t>
  </si>
  <si>
    <t xml:space="preserve">  visitor for a given year since one user could be counted more than once</t>
  </si>
  <si>
    <t xml:space="preserve">  if he/she visited the same website in different month.</t>
  </si>
  <si>
    <t>3 - 4</t>
  </si>
  <si>
    <t>5 - 6</t>
  </si>
  <si>
    <t>7 - 9</t>
  </si>
  <si>
    <t>10 - 14</t>
  </si>
  <si>
    <t>15 - 19</t>
  </si>
  <si>
    <t>20 - 29</t>
  </si>
  <si>
    <t>30 - 39</t>
  </si>
  <si>
    <t>40 - 49</t>
  </si>
  <si>
    <t>50 - 59</t>
  </si>
  <si>
    <t>&gt;60</t>
  </si>
  <si>
    <t>Total Visitors</t>
  </si>
  <si>
    <t>PO DAAC</t>
  </si>
  <si>
    <t>System Overall *</t>
  </si>
  <si>
    <t>Ranking</t>
  </si>
  <si>
    <t>Country</t>
  </si>
  <si>
    <t>Visitors</t>
  </si>
  <si>
    <t>Percent Visitors</t>
  </si>
  <si>
    <t>Visits</t>
  </si>
  <si>
    <t>Views</t>
  </si>
  <si>
    <t>Percent Views</t>
  </si>
  <si>
    <t>United States</t>
  </si>
  <si>
    <t>China</t>
  </si>
  <si>
    <t>Canada</t>
  </si>
  <si>
    <t>India</t>
  </si>
  <si>
    <t>United Kingdom</t>
  </si>
  <si>
    <t>Germany</t>
  </si>
  <si>
    <t>Australia</t>
  </si>
  <si>
    <t>Brazil</t>
  </si>
  <si>
    <t>France</t>
  </si>
  <si>
    <t>Japan</t>
  </si>
  <si>
    <t>Netherlands</t>
  </si>
  <si>
    <t>Colombia</t>
  </si>
  <si>
    <t>Italy</t>
  </si>
  <si>
    <t>South Korea</t>
  </si>
  <si>
    <t>Mexico</t>
  </si>
  <si>
    <t>Spain</t>
  </si>
  <si>
    <t>Russia</t>
  </si>
  <si>
    <t>Peru</t>
  </si>
  <si>
    <t>Webmetrics for Earthdata Website only</t>
  </si>
  <si>
    <t>Web Service</t>
  </si>
  <si>
    <t>Argentina</t>
  </si>
  <si>
    <t>Indonesia</t>
  </si>
  <si>
    <t>Thailand</t>
  </si>
  <si>
    <t>Data Provider</t>
  </si>
  <si>
    <t># Repeat Visitors
since start</t>
  </si>
  <si>
    <t>LANCE</t>
  </si>
  <si>
    <t>Monthly</t>
  </si>
  <si>
    <t>Greece</t>
  </si>
  <si>
    <t>Bolivia</t>
  </si>
  <si>
    <t>FY2019</t>
  </si>
  <si>
    <t>NetInsight</t>
  </si>
  <si>
    <t>Google Analytics</t>
  </si>
  <si>
    <t>FY2018</t>
  </si>
  <si>
    <t>Total</t>
  </si>
  <si>
    <t>FY19 Repeat Visitors
 (2 or more visits)</t>
  </si>
  <si>
    <t>FY18 Repeat Visitors
 (2 or more visits)</t>
  </si>
  <si>
    <t>FY17 Repeat Visitors
 (2 or more visits)</t>
  </si>
  <si>
    <t>FY16 Repeat Visitors
 (2 or more visits)</t>
  </si>
  <si>
    <t>FY15 Repeat Visitors
 (2 or more visits)</t>
  </si>
  <si>
    <t>FY14 Repeat Visitors
 (2 or more visits)</t>
  </si>
  <si>
    <t>FY13 Repeat Visitors
 (2 or more visits)</t>
  </si>
  <si>
    <t>FY12 Repeat Visitors
 (2 or more visits)</t>
  </si>
  <si>
    <t>FY11 Repeat Visitors
 (2 or more visits)</t>
  </si>
  <si>
    <t>FY10 Repeat Visitors
 (2 or more visits)</t>
  </si>
  <si>
    <t>FY09 Repeat Visitors
 (2 or more visits)</t>
  </si>
  <si>
    <t>FY08 Repeat Visitors
 (2 or more visits)</t>
  </si>
  <si>
    <t>GESDISC</t>
  </si>
  <si>
    <t>LPDAAC</t>
  </si>
  <si>
    <t>PODAAC</t>
  </si>
  <si>
    <t>FY07 Repeat Visitors 
(2 or more visits)</t>
  </si>
  <si>
    <t>NA</t>
  </si>
  <si>
    <t>Fiscal Year</t>
  </si>
  <si>
    <t>Repeat Visitors</t>
  </si>
  <si>
    <t>FY2007</t>
  </si>
  <si>
    <t>FY2008</t>
  </si>
  <si>
    <t>FY2009</t>
  </si>
  <si>
    <t>FY2010</t>
  </si>
  <si>
    <t>FY2011</t>
  </si>
  <si>
    <t>FY2012</t>
  </si>
  <si>
    <t>FY2013</t>
  </si>
  <si>
    <t>FY2014</t>
  </si>
  <si>
    <t>FY2015</t>
  </si>
  <si>
    <t>FY2016</t>
  </si>
  <si>
    <t>FY2017</t>
  </si>
  <si>
    <t xml:space="preserve">Note: Fiscal year data are compared using the sums across data generated from individual DAAC profiles.. </t>
  </si>
  <si>
    <t>Earthdata website metrics trend</t>
  </si>
  <si>
    <t>Hosts</t>
  </si>
  <si>
    <t>Earthdata Login</t>
  </si>
  <si>
    <t xml:space="preserve">The Earthdata Login provides a single mechanism for user registration and profile management for all EOSDIS system components (DAACs, Tools, and Services). Earthdata Login also helps the EOSDIS program better understand the usage of EOSDIS services to improve user experience through customization of tools and improvement of services. Given the utilization of Earthdata Login across EOSDIS system components, Earthdata Login metrics provide one measure of interest in NASA earth science holdings. </t>
  </si>
  <si>
    <t>Common Metadata Repository (CMR)</t>
  </si>
  <si>
    <t>While collection metadata provides information about types of data stored in the CMR, granule metadata is the smallest aggregation of data which is independently managed (i.e., described, inventoried, retrievable). These are metadata elements that describe a single granule of a data product. Values of granule metadata apply to all of the data in that one granule. Typical metadata in this category describe spatial and temporal extent of the data as well as the quality and lineage of the data.</t>
  </si>
  <si>
    <t>Earthdata Search Client (EDSC)</t>
  </si>
  <si>
    <t>Note:</t>
  </si>
  <si>
    <t>LAADS DAAC</t>
  </si>
  <si>
    <t>OB.DAAC</t>
  </si>
  <si>
    <t>* Represents the sum of the metrics from all 12 DAACs and excludes Earthdata.</t>
  </si>
  <si>
    <t>At the time of this report, the combined profile does not include Earthdata.</t>
  </si>
  <si>
    <t>Sessions</t>
  </si>
  <si>
    <t>Percent Sessions</t>
  </si>
  <si>
    <t>Sessions, Views and Visitors by data center for visits greater than or equal to 1 min.</t>
  </si>
  <si>
    <t xml:space="preserve"># Sessions </t>
  </si>
  <si>
    <t>The sum of monthly Sessions could be greater than the total System Overall number of Sessions for a given year since multiple Sessions could cross over from one month to another month. As such will be treated as different Sessions.</t>
  </si>
  <si>
    <t xml:space="preserve">EOSDIS web activity is measured by number of sessions (visits) made, the number of pages Viewed and the number of distinct Visitors.  Repeat visitors is a count of those visitors who made at least two sessions since beginning of the FY
Web metrics are presented for visits of one minute or greater.   Visits of at least one minute are considered to represent significant work accomplished, and many of the shorter visits are of less than a second.  
All twelve EOSDIS DAACs report web metrics are included in this report.  </t>
  </si>
  <si>
    <t>EOSDIS Web Visitors are characterized by the number of sessions they make and how frequently they return. Visitors counted in the table below are those that stayed for one minute or more. Repeat Visitors are counted from the start of the Fiscal Year. Metrics data is collected per data center and summed for an EOSDIS total.</t>
  </si>
  <si>
    <t># of Sessions</t>
  </si>
  <si>
    <t>This worksheet presents web activity by the top 20 Countries from Google Analytics sorted by # of Sessions.  The data came from a combined profile for 12 EOSDIS DAACs . Country information is based on the Google analytics geographical data.</t>
  </si>
  <si>
    <t>Repeat users In Google Analytics, if a user has multiple sessions during the computation time period that user will be counted for all  sessions grouped that are applicable to that user. So, the total number of visitors computed based on session counts do not match the corresponding total number of visitors without taking into account count of sessions.</t>
  </si>
  <si>
    <t>No domain report as domain identiication is not available in Google Analytics</t>
  </si>
  <si>
    <t># Sessions</t>
  </si>
  <si>
    <t>LANCE web visitors are characterized by the number of sessions they make and how frequently they return. Visitors counted in the table below are those that stayed for one minute or more. Repeat Visitors are counted from the start of the Fiscal Year. Please note that the sum of monthly visitors could be greater than the number of unique visitors for a given year since one user could be counted more than once in the monthly visitor count if  he/she visited the LANCE websites in different months.</t>
  </si>
  <si>
    <t>LANCE web activity is measured by number of sessions made, the number of pages viewed and the number of distinct visitors for the LANCE website.  Repeat visitors is a count of those visitors who made at least two sessions since the start of the fiscal year.
Web metrics are presented for sessions of one minute or greater. Sessions of at least one minute are considered to represent significant work accomplished, and many of the shorter sessions are of less than a second.</t>
  </si>
  <si>
    <t>FY2020</t>
  </si>
  <si>
    <t>Following table presents web activity by the top 20 Countries sorted by # of Views  The data came from LANCE website profile and country information is based on the Google Analytics  IP Geolocation resolution.</t>
  </si>
  <si>
    <t>If you have any questions or comments, please contact Drew Kittel  at (301) 614-6582 or drew.h.kittel@nasa.gov..</t>
  </si>
  <si>
    <t>Additional web metrics are available, please contact Ryan Boller (ryan.a.boller@nasa.gov)</t>
  </si>
  <si>
    <t>An event is any on-page action other than loading a page.  If the target has more to do with interacting with the page or performing an on-page action,</t>
  </si>
  <si>
    <t>like entering form data, starting a video or making a selection choice, then it should be defined as an event.  </t>
  </si>
  <si>
    <t>Sessions represent the number of users who accessed the data download feature as opposed to total number of visitors</t>
  </si>
  <si>
    <t>FY20 Repeat Visitors
 (2 or more visits)</t>
  </si>
  <si>
    <t>Google Analytics - FY2020</t>
  </si>
  <si>
    <t>Sessions (Visits)</t>
  </si>
  <si>
    <t># Hosts (Not Available in GA)</t>
  </si>
  <si>
    <t>Not Available</t>
  </si>
  <si>
    <t>from GA</t>
  </si>
  <si>
    <t>From GA</t>
  </si>
  <si>
    <t>Web metrics data for EOSDIS became available as of FY2007, Data for FY2007 is complete for 7 DAACs and FY2008 is complete for 8 DAACs. Since FY2009, 11 DAACs provided webmetrics and from FY 2020 all 12 DAACs have provided the webmetrics data. For FY 2007 to FY 2018 NetInsight data was used, for FY 2019 both NetInsight and Google Analytics data was used, while as from FY 2020 only Google Analytics data was used as the Netinsight was decommissioned from Oct 1, 2019. These web metrics excludes Earthdata &amp; LANCE and are for sessions (visits) of one minute or more. Repeat visitors are counted as 2 or more visits since web activity measurements began for that DAAC. Earthdata webmetrics trend is given separately at the bottom of this page.</t>
  </si>
  <si>
    <t xml:space="preserve">Earthdata website has gone through significant restructure and some of pages have been deleted. This reduced number of pages tag as such lower numbers. </t>
  </si>
  <si>
    <r>
      <t xml:space="preserve">
</t>
    </r>
    <r>
      <rPr>
        <sz val="36"/>
        <rFont val="Arial"/>
        <family val="2"/>
      </rPr>
      <t xml:space="preserve">
EOSDIS Web Access Metrics
FY2021
Part of the Annual Metrics Report</t>
    </r>
    <r>
      <rPr>
        <sz val="10"/>
        <rFont val="Arial"/>
        <family val="2"/>
      </rPr>
      <t xml:space="preserve">
</t>
    </r>
  </si>
  <si>
    <t>Prepared By:
Lalit Wanchoo, Adnet Systems, Inc.
Jaclyn Ludema, Adnet Systems, Inc.
November 2021</t>
  </si>
  <si>
    <r>
      <rPr>
        <sz val="10"/>
        <rFont val="Arial"/>
        <family val="2"/>
      </rPr>
      <t>This file contains  FY2021 web access and Earthdata Systems metrics, Prior to FY2019 these mertrics were part of the main annual report file and now have been provided as a separate file.For FY 2007 to FY 2018 NetInsight data was used, for FY 2019 both NetInsight and Google Analytics data was used, while as from FY 2020 only Google Analytics data was used as the Netinsight was decommissioned from Oct 1, 2019. 
The web access metrics are provided as:
a) Web Sessions-Visitors, web activity by domain and country,  and repeat vistors  for 12 DAACs, Earthdata, and LANCE websites</t>
    </r>
    <r>
      <rPr>
        <sz val="10"/>
        <color rgb="FFFF0000"/>
        <rFont val="Arial"/>
        <family val="2"/>
      </rPr>
      <t xml:space="preserve">
</t>
    </r>
    <r>
      <rPr>
        <sz val="10"/>
        <color theme="1"/>
        <rFont val="Arial"/>
        <family val="2"/>
      </rPr>
      <t>b) Web metrics for Worldview provided by Minnie Wong
c) Earthdata Systems metrics provided by EED-2 
d) Web trends since 2007</t>
    </r>
  </si>
  <si>
    <t>FY2021 Web Visitors for Sessions of one minute or more</t>
  </si>
  <si>
    <t>Iran</t>
  </si>
  <si>
    <t>Hong Kong</t>
  </si>
  <si>
    <t>FY2021 from All Data Centers (For sessions &gt;= I min.)</t>
  </si>
  <si>
    <t>FY21</t>
  </si>
  <si>
    <t>FY2021 from Earthdata website (For sessions &gt;= I min.)</t>
  </si>
  <si>
    <t>Turkey</t>
  </si>
  <si>
    <t>FY2021</t>
  </si>
  <si>
    <t>FY2021 from LANCE (For sessions &gt;= I min.)</t>
  </si>
  <si>
    <t>Poland</t>
  </si>
  <si>
    <t>Algeria</t>
  </si>
  <si>
    <t>Austria</t>
  </si>
  <si>
    <t>https://analytics.google.com/analytics/web/#/savedreport/YuUvSuQqRoazaJw8mjlj3w/a112998278w183065177p181409751/_u.date00=20201001&amp;_u.date01=20210930&amp;_.sectionId=&amp;_.useg=builtin1&amp;_.advseg=&amp;_r.dsa=1&amp;overview-graphOptions.selected=analytics.nthMonth/</t>
  </si>
  <si>
    <t>https://analytics.google.com/analytics/web/#/savedreport/pOXv-knmSgyqEFNRGedWuA/a112998278w183065177p181409751/_u.date00=20201001&amp;_u.date01=20210930&amp;_.sectionId=&amp;_.useg=builtin1,builtin28,builtin26,builtin7&amp;_.advseg=&amp;_r.dsa=1&amp;overview-graphOptions.selected=analytics.nthMonth&amp;overview-graphOptions.clearCompareConcept=true</t>
  </si>
  <si>
    <t>The Common Metadata Repository (CMR) is a high-performance, high-quality, continuously evolving metadata system that catalogs all data and service metadata records for the EOSDIS system and is the authoritative management system for all EOSDIS metadata. These metadata records are registered, modified, discovered, and accessed through programmatic interfaces leveraging standard protocols and APIs.</t>
  </si>
  <si>
    <t>The number of total collections, or data set series, holdings in CMR increased by 49.6% in FY 2021, from 35,467 at the beginning of the fiscal year to 53,049 at the end of the fiscal year.  There number of collections remained somewhat stable between November 2020 and June 2021, but increased significantly in July 2021 and August 2021.</t>
  </si>
  <si>
    <t>The decrease in collections in November 2020 is due to the deletion of NOAA DIF-9 collections from the Common Metadata Repository (CMR) as approved by NOAA.</t>
  </si>
  <si>
    <t xml:space="preserve">The number of EOSDIS collection holdings in CMR increased by 12.4%, from 9544 in October 2020 to 10,731 at the end of September 2021. The number of collections had a fairly steady upwards trend throughout the year with the exception of a decrease in November, 2020.  The providers contributing to this decrease were GHRC and GHRC_CLOUD.  The decrease in collections from GHRC is due to the migration of their holdings to the new GHRC_DAAC provider.  The decrease in collections in GHRC_CLOUD is due to the migration of their holdings to a new provider because of a configuration issue.  </t>
  </si>
  <si>
    <t>The Earthdata Search Client is the primary client for accessing NASA Earth Science data via the flagship earthdata.nasa.gov website. Utilization of the EDSC is measured in terms of the number of sessions, or visits by a user over a short period of time, to the site as well as by acquisitions, which represent the number of times data was downloaded via the EDSC.
EDSC showed steady utilization throughout FY2021 with an average of 15,128 sessions each week.  EDSC sessions fluctuated throughout the year, with a low of 9846 during the week ending 1/3/21, and a high of 18,684 during the week ending 4/18/21.</t>
  </si>
  <si>
    <t>EDSC acquisitions likewise fluctuated throughout the year, with a high of 14,063 during the week ending 4/18/21, a low of 8566 during the week ending 12/27/20, and an average of 11,523 acquisitons per week.</t>
  </si>
  <si>
    <t>Google Analytics - FY2021</t>
  </si>
  <si>
    <t>The number of granule holdings in CMR increased by 20.7% in FY2021, from 708.2 million in October 2020 to 854.8 million at the end of September 2021. The following chart provides a weekly summary of the CMR granule holdings. Granule holdings increased at a fairly steady rate throughout the year, with the exception of a jump exceeding 1M during the month of June 2021.</t>
  </si>
  <si>
    <r>
      <t>FY2021</t>
    </r>
    <r>
      <rPr>
        <b/>
        <vertAlign val="superscript"/>
        <sz val="12"/>
        <rFont val="Arial"/>
        <family val="2"/>
      </rPr>
      <t>*</t>
    </r>
  </si>
  <si>
    <t>Earthdata Systems are some of the systems that are under EED-3 and provide metrics on the number of users registering with earthdata login and number of data collections and granules metadata provided by various data providers to the CMR. In addition earthdata search client utilization is provided by showing number of sessions and acquisitions. These metrics are provided for the FY 2021 by Louis Swentek (Lou_Swentek@raytheon.com) of EED-2.</t>
  </si>
  <si>
    <t>The total number of Earthdata Login registered users increased by 31% over the course of FY2020, from 736,132 at the beginning of October 2020 to 964,687 by the end of September 2021.</t>
  </si>
  <si>
    <t>The number of new users registered weekly in Earthdata Login varied seasonally and as key events occurred throughout FY2021. The number of new registered users ranged from a low of 2039 for the week ending 7/19/21 to a high of 5536 the week ending 11/30/20, with an average of over 4050 new users per week.</t>
  </si>
  <si>
    <t>Data provided by the Louis Swentek (Lou_Swentek@raytheon.com) EED-3 staff by email on November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</si>
</sst>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_);_(* \(#,##0\);_(* &quot;-&quot;??_);_(@_)"/>
    <numFmt numFmtId="165" formatCode="0.0%"/>
  </numFmts>
  <fonts count="20">
    <font>
      <sz val="10"/>
      <name val="Arial"/>
      <family val="2"/>
    </font>
    <font>
      <sz val="10"/>
      <name val="Arial"/>
      <family val="2"/>
    </font>
    <font>
      <sz val="10"/>
      <color rgb="FFFF0000"/>
      <name val="Arial"/>
      <family val="2"/>
    </font>
    <font>
      <b/>
      <sz val="10"/>
      <name val="Arial"/>
      <family val="2"/>
    </font>
    <font>
      <sz val="10"/>
      <color theme="1"/>
      <name val="Arial"/>
      <family val="2"/>
    </font>
    <font>
      <sz val="12"/>
      <name val="Times New Roman"/>
      <family val="1"/>
    </font>
    <font>
      <sz val="12"/>
      <name val="Arial"/>
      <family val="2"/>
    </font>
    <font>
      <b/>
      <sz val="10"/>
      <name val="Arial Unicode MS"/>
      <family val="2"/>
    </font>
    <font>
      <sz val="10"/>
      <name val="Arial Unicode MS"/>
      <family val="2"/>
    </font>
    <font>
      <b/>
      <sz val="16"/>
      <name val="Arial"/>
      <family val="2"/>
    </font>
    <font>
      <b/>
      <sz val="12"/>
      <color theme="1"/>
      <name val="Arial"/>
      <family val="2"/>
    </font>
    <font>
      <b/>
      <sz val="12"/>
      <name val="Arial"/>
      <family val="2"/>
    </font>
    <font>
      <sz val="11"/>
      <name val="Calibri"/>
      <family val="2"/>
    </font>
    <font>
      <sz val="36"/>
      <name val="Arial"/>
      <family val="2"/>
    </font>
    <font>
      <sz val="20"/>
      <name val="Arial"/>
      <family val="2"/>
    </font>
    <font>
      <u/>
      <sz val="10"/>
      <color theme="10"/>
      <name val="Arial"/>
      <family val="2"/>
    </font>
    <font>
      <b/>
      <sz val="12"/>
      <name val="Arial Unicode MS"/>
      <family val="2"/>
    </font>
    <font>
      <sz val="10.5"/>
      <color rgb="FF000000"/>
      <name val="Calibri"/>
      <family val="2"/>
    </font>
    <font>
      <b/>
      <vertAlign val="superscript"/>
      <sz val="12"/>
      <name val="Arial"/>
      <family val="2"/>
    </font>
    <font>
      <b/>
      <sz val="12"/>
      <name val="Arial Bold"/>
    </font>
  </fonts>
  <fills count="6">
    <fill>
      <patternFill patternType="none"/>
    </fill>
    <fill>
      <patternFill patternType="gray125"/>
    </fill>
    <fill>
      <patternFill patternType="solid">
        <fgColor indexed="65"/>
        <bgColor indexed="64"/>
      </patternFill>
    </fill>
    <fill>
      <patternFill patternType="solid">
        <fgColor theme="0"/>
        <bgColor indexed="64"/>
      </patternFill>
    </fill>
    <fill>
      <patternFill patternType="solid">
        <fgColor theme="1"/>
        <bgColor indexed="64"/>
      </patternFill>
    </fill>
    <fill>
      <patternFill patternType="solid">
        <fgColor theme="9" tint="0.79998168889431442"/>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s>
  <cellStyleXfs count="6">
    <xf numFmtId="0" fontId="0"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5" fillId="0" borderId="0" applyNumberFormat="0" applyFill="0" applyBorder="0" applyAlignment="0" applyProtection="0"/>
    <xf numFmtId="9" fontId="1" fillId="0" borderId="0" applyFont="0" applyFill="0" applyBorder="0" applyAlignment="0" applyProtection="0"/>
  </cellStyleXfs>
  <cellXfs count="174">
    <xf numFmtId="0" fontId="0" fillId="0" borderId="0" xfId="0"/>
    <xf numFmtId="0" fontId="1" fillId="0" borderId="0" xfId="0" applyFont="1" applyAlignment="1">
      <alignment horizontal="left" wrapText="1"/>
    </xf>
    <xf numFmtId="0" fontId="1" fillId="0" borderId="0" xfId="0" applyFont="1" applyAlignment="1">
      <alignment horizontal="left"/>
    </xf>
    <xf numFmtId="0" fontId="1" fillId="0" borderId="0" xfId="0" applyFont="1"/>
    <xf numFmtId="0" fontId="3" fillId="0" borderId="0" xfId="0" applyFont="1"/>
    <xf numFmtId="0" fontId="1" fillId="0" borderId="1" xfId="0" applyFont="1" applyBorder="1"/>
    <xf numFmtId="0" fontId="1" fillId="0" borderId="1" xfId="0" applyFont="1" applyBorder="1" applyAlignment="1">
      <alignment horizontal="center"/>
    </xf>
    <xf numFmtId="0" fontId="1" fillId="0" borderId="1" xfId="0" applyFont="1" applyFill="1" applyBorder="1" applyAlignment="1">
      <alignment horizontal="center"/>
    </xf>
    <xf numFmtId="0" fontId="1" fillId="0" borderId="1" xfId="0" applyFont="1" applyFill="1" applyBorder="1" applyAlignment="1">
      <alignment horizontal="center" wrapText="1"/>
    </xf>
    <xf numFmtId="0" fontId="1" fillId="0" borderId="1" xfId="2" applyBorder="1"/>
    <xf numFmtId="3" fontId="1" fillId="0" borderId="1" xfId="2" applyNumberFormat="1" applyFont="1" applyBorder="1"/>
    <xf numFmtId="0" fontId="1" fillId="0" borderId="1" xfId="2" applyFont="1" applyBorder="1"/>
    <xf numFmtId="3" fontId="1" fillId="0" borderId="1" xfId="2" applyNumberFormat="1" applyFont="1" applyFill="1" applyBorder="1"/>
    <xf numFmtId="3" fontId="1" fillId="0" borderId="2" xfId="0" applyNumberFormat="1" applyFont="1" applyBorder="1"/>
    <xf numFmtId="0" fontId="1" fillId="0" borderId="0" xfId="0" applyFont="1" applyAlignment="1">
      <alignment horizontal="center"/>
    </xf>
    <xf numFmtId="3" fontId="4" fillId="0" borderId="1" xfId="0" applyNumberFormat="1" applyFont="1" applyBorder="1" applyAlignment="1">
      <alignment horizontal="right" vertical="top"/>
    </xf>
    <xf numFmtId="3" fontId="1" fillId="0" borderId="1" xfId="2" applyNumberFormat="1" applyFont="1" applyFill="1" applyBorder="1" applyAlignment="1">
      <alignment horizontal="right" vertical="top"/>
    </xf>
    <xf numFmtId="0" fontId="1" fillId="0" borderId="0" xfId="0" applyFont="1" applyFill="1" applyBorder="1"/>
    <xf numFmtId="3" fontId="1" fillId="0" borderId="0" xfId="0" applyNumberFormat="1" applyFont="1" applyBorder="1"/>
    <xf numFmtId="0" fontId="1" fillId="0" borderId="0" xfId="0" applyFont="1" applyBorder="1"/>
    <xf numFmtId="3" fontId="0" fillId="0" borderId="0" xfId="0" applyNumberFormat="1"/>
    <xf numFmtId="3" fontId="1" fillId="0" borderId="0" xfId="0" applyNumberFormat="1" applyFont="1"/>
    <xf numFmtId="10" fontId="1" fillId="0" borderId="0" xfId="0" applyNumberFormat="1" applyFont="1"/>
    <xf numFmtId="0" fontId="1" fillId="0" borderId="1" xfId="0" applyFont="1" applyBorder="1" applyAlignment="1">
      <alignment horizontal="center" vertical="center"/>
    </xf>
    <xf numFmtId="0" fontId="0" fillId="0" borderId="1" xfId="0" applyFont="1" applyBorder="1" applyAlignment="1">
      <alignment horizontal="center"/>
    </xf>
    <xf numFmtId="0" fontId="0" fillId="0" borderId="0" xfId="0" applyFont="1" applyFill="1" applyBorder="1"/>
    <xf numFmtId="0" fontId="3" fillId="0" borderId="0" xfId="0" applyFont="1" applyFill="1"/>
    <xf numFmtId="49" fontId="5" fillId="0" borderId="0" xfId="0" applyNumberFormat="1" applyFont="1" applyFill="1"/>
    <xf numFmtId="10" fontId="1" fillId="0" borderId="0" xfId="0" applyNumberFormat="1" applyFont="1" applyFill="1"/>
    <xf numFmtId="0" fontId="3" fillId="0" borderId="1" xfId="0" applyFont="1" applyBorder="1" applyAlignment="1">
      <alignment horizontal="center" vertical="center"/>
    </xf>
    <xf numFmtId="49" fontId="3" fillId="0" borderId="1" xfId="0" applyNumberFormat="1" applyFont="1" applyBorder="1" applyAlignment="1">
      <alignment horizontal="center" vertical="center"/>
    </xf>
    <xf numFmtId="49" fontId="3" fillId="0" borderId="1" xfId="0" applyNumberFormat="1" applyFont="1" applyBorder="1" applyAlignment="1">
      <alignment horizontal="center" vertical="center" wrapText="1"/>
    </xf>
    <xf numFmtId="0" fontId="1" fillId="0" borderId="0" xfId="0" applyFont="1" applyAlignment="1">
      <alignment vertical="center"/>
    </xf>
    <xf numFmtId="3" fontId="1" fillId="0" borderId="1" xfId="0" applyNumberFormat="1" applyFont="1" applyFill="1" applyBorder="1"/>
    <xf numFmtId="0" fontId="1" fillId="0" borderId="1" xfId="0" applyFont="1" applyFill="1" applyBorder="1"/>
    <xf numFmtId="3" fontId="1" fillId="0" borderId="1" xfId="0" applyNumberFormat="1" applyFont="1" applyBorder="1"/>
    <xf numFmtId="0" fontId="1" fillId="0" borderId="0" xfId="0" applyFont="1" applyAlignment="1">
      <alignment wrapText="1"/>
    </xf>
    <xf numFmtId="0" fontId="3" fillId="0" borderId="0" xfId="0" applyFont="1" applyAlignment="1">
      <alignment horizontal="center" wrapText="1"/>
    </xf>
    <xf numFmtId="0" fontId="1" fillId="0" borderId="0" xfId="0" applyFont="1" applyFill="1" applyAlignment="1">
      <alignment wrapText="1"/>
    </xf>
    <xf numFmtId="0" fontId="1" fillId="0" borderId="0" xfId="0" applyFont="1" applyAlignment="1"/>
    <xf numFmtId="0" fontId="1" fillId="3" borderId="0" xfId="0" applyFont="1" applyFill="1"/>
    <xf numFmtId="3" fontId="1" fillId="0" borderId="3" xfId="0" applyNumberFormat="1" applyFont="1" applyBorder="1" applyAlignment="1">
      <alignment vertical="center"/>
    </xf>
    <xf numFmtId="3" fontId="1" fillId="0" borderId="1" xfId="2" applyNumberFormat="1" applyFont="1" applyBorder="1" applyAlignment="1">
      <alignment horizontal="right"/>
    </xf>
    <xf numFmtId="0" fontId="6" fillId="0" borderId="0" xfId="0" applyFont="1"/>
    <xf numFmtId="0" fontId="3" fillId="0"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1" fillId="0" borderId="1" xfId="0" applyFont="1" applyFill="1" applyBorder="1" applyAlignment="1">
      <alignment horizontal="center" vertical="center"/>
    </xf>
    <xf numFmtId="0" fontId="0" fillId="0" borderId="1" xfId="0" applyBorder="1"/>
    <xf numFmtId="164" fontId="0" fillId="0" borderId="1" xfId="1" applyNumberFormat="1" applyFont="1" applyBorder="1"/>
    <xf numFmtId="0" fontId="0" fillId="0" borderId="0" xfId="0" applyFont="1"/>
    <xf numFmtId="0" fontId="0" fillId="0" borderId="0" xfId="0" applyBorder="1"/>
    <xf numFmtId="3" fontId="1" fillId="0" borderId="1" xfId="0" applyNumberFormat="1" applyFont="1" applyFill="1" applyBorder="1" applyAlignment="1">
      <alignment horizontal="right"/>
    </xf>
    <xf numFmtId="0" fontId="1" fillId="0" borderId="1" xfId="0" applyFont="1" applyBorder="1" applyAlignment="1">
      <alignment vertical="center"/>
    </xf>
    <xf numFmtId="0" fontId="1" fillId="0" borderId="1" xfId="0" applyFont="1" applyFill="1" applyBorder="1" applyAlignment="1">
      <alignment horizontal="center" vertical="center" wrapText="1"/>
    </xf>
    <xf numFmtId="0" fontId="0" fillId="0" borderId="0" xfId="0" applyAlignment="1">
      <alignment vertical="center"/>
    </xf>
    <xf numFmtId="0" fontId="0" fillId="0" borderId="1" xfId="0" applyBorder="1" applyAlignment="1">
      <alignment horizontal="center" vertical="top"/>
    </xf>
    <xf numFmtId="10" fontId="1" fillId="0" borderId="1" xfId="2" applyNumberFormat="1" applyBorder="1"/>
    <xf numFmtId="0" fontId="1" fillId="0" borderId="0" xfId="0" applyFont="1" applyAlignment="1">
      <alignment horizontal="left" vertical="top" wrapText="1"/>
    </xf>
    <xf numFmtId="0" fontId="1" fillId="0" borderId="0" xfId="0" applyFont="1" applyAlignment="1">
      <alignment vertical="top" wrapText="1"/>
    </xf>
    <xf numFmtId="0" fontId="1" fillId="0" borderId="0" xfId="0" applyFont="1" applyAlignment="1">
      <alignment horizontal="left" vertical="center" wrapText="1"/>
    </xf>
    <xf numFmtId="0" fontId="1" fillId="0" borderId="0" xfId="0" applyFont="1" applyAlignment="1">
      <alignment horizontal="left" vertical="top" wrapText="1"/>
    </xf>
    <xf numFmtId="3" fontId="1" fillId="0" borderId="2" xfId="2" applyNumberFormat="1" applyFont="1" applyBorder="1"/>
    <xf numFmtId="0" fontId="1" fillId="4" borderId="0" xfId="0" applyFont="1" applyFill="1"/>
    <xf numFmtId="0" fontId="9" fillId="0" borderId="0" xfId="0" applyFont="1" applyAlignment="1">
      <alignment vertical="top" wrapText="1"/>
    </xf>
    <xf numFmtId="3" fontId="1" fillId="0" borderId="2" xfId="2" applyNumberFormat="1" applyFont="1" applyFill="1" applyBorder="1"/>
    <xf numFmtId="0" fontId="8" fillId="0" borderId="1" xfId="2" applyFont="1" applyFill="1" applyBorder="1" applyAlignment="1">
      <alignment vertical="center"/>
    </xf>
    <xf numFmtId="3" fontId="1" fillId="0" borderId="1" xfId="2" applyNumberFormat="1" applyFont="1" applyFill="1" applyBorder="1" applyAlignment="1">
      <alignment vertical="center"/>
    </xf>
    <xf numFmtId="0" fontId="9" fillId="4" borderId="0" xfId="0" applyFont="1" applyFill="1" applyAlignment="1">
      <alignment vertical="top" wrapText="1"/>
    </xf>
    <xf numFmtId="0" fontId="9" fillId="3" borderId="0" xfId="0" applyFont="1" applyFill="1" applyAlignment="1">
      <alignment vertical="top" wrapText="1"/>
    </xf>
    <xf numFmtId="0" fontId="1" fillId="0" borderId="1" xfId="0" applyFont="1" applyBorder="1" applyAlignment="1">
      <alignment vertical="top"/>
    </xf>
    <xf numFmtId="0" fontId="1" fillId="0" borderId="1" xfId="0" applyFont="1" applyBorder="1" applyAlignment="1">
      <alignment horizontal="center" vertical="top"/>
    </xf>
    <xf numFmtId="0" fontId="1" fillId="0" borderId="1" xfId="0" applyFont="1" applyFill="1" applyBorder="1" applyAlignment="1">
      <alignment horizontal="center" vertical="top"/>
    </xf>
    <xf numFmtId="0" fontId="0" fillId="0" borderId="1" xfId="2" applyFont="1" applyFill="1" applyBorder="1" applyAlignment="1">
      <alignment horizontal="center" vertical="top" wrapText="1"/>
    </xf>
    <xf numFmtId="0" fontId="0" fillId="0" borderId="0" xfId="2" applyFont="1" applyFill="1" applyBorder="1" applyAlignment="1">
      <alignment horizontal="center" vertical="top" wrapText="1"/>
    </xf>
    <xf numFmtId="0" fontId="1" fillId="4" borderId="0" xfId="0" applyFont="1" applyFill="1" applyAlignment="1">
      <alignment horizontal="left" vertical="top" wrapText="1"/>
    </xf>
    <xf numFmtId="0" fontId="1" fillId="3" borderId="0" xfId="0" applyFont="1" applyFill="1" applyAlignment="1">
      <alignment horizontal="left" vertical="top" wrapText="1"/>
    </xf>
    <xf numFmtId="3" fontId="1" fillId="0" borderId="0" xfId="2" applyNumberFormat="1" applyFont="1" applyBorder="1"/>
    <xf numFmtId="3" fontId="1" fillId="0" borderId="0" xfId="2" applyNumberFormat="1" applyFont="1" applyFill="1" applyBorder="1"/>
    <xf numFmtId="0" fontId="0" fillId="0" borderId="0" xfId="0" applyAlignment="1">
      <alignment horizontal="left" vertical="top" wrapText="1"/>
    </xf>
    <xf numFmtId="3" fontId="1" fillId="0" borderId="0" xfId="0" applyNumberFormat="1" applyFont="1" applyAlignment="1">
      <alignment horizontal="right" vertical="top" wrapText="1"/>
    </xf>
    <xf numFmtId="0" fontId="0" fillId="0" borderId="1" xfId="2" applyFont="1" applyFill="1" applyBorder="1" applyAlignment="1">
      <alignment horizontal="center" vertical="center" wrapText="1"/>
    </xf>
    <xf numFmtId="0" fontId="0" fillId="0" borderId="0" xfId="2" applyFont="1" applyFill="1" applyBorder="1" applyAlignment="1">
      <alignment horizontal="center" vertical="center" wrapText="1"/>
    </xf>
    <xf numFmtId="0" fontId="1" fillId="0" borderId="1" xfId="2" applyFont="1" applyFill="1" applyBorder="1" applyAlignment="1">
      <alignment horizontal="center" vertical="center" wrapText="1"/>
    </xf>
    <xf numFmtId="0" fontId="1" fillId="0" borderId="0" xfId="2" applyFont="1" applyFill="1" applyBorder="1" applyAlignment="1">
      <alignment horizontal="center" vertical="center" wrapText="1"/>
    </xf>
    <xf numFmtId="0" fontId="1" fillId="0" borderId="1" xfId="2" applyFont="1" applyBorder="1" applyAlignment="1">
      <alignment horizontal="center"/>
    </xf>
    <xf numFmtId="0" fontId="1" fillId="0" borderId="1" xfId="2" applyFont="1" applyFill="1" applyBorder="1" applyAlignment="1">
      <alignment horizontal="center"/>
    </xf>
    <xf numFmtId="0" fontId="1" fillId="4" borderId="0" xfId="0" applyFont="1" applyFill="1" applyAlignment="1">
      <alignment horizontal="center"/>
    </xf>
    <xf numFmtId="0" fontId="1" fillId="3" borderId="0" xfId="0" applyFont="1" applyFill="1" applyAlignment="1">
      <alignment horizontal="center"/>
    </xf>
    <xf numFmtId="0" fontId="1" fillId="0" borderId="0" xfId="2" applyFont="1" applyBorder="1" applyAlignment="1">
      <alignment horizontal="center"/>
    </xf>
    <xf numFmtId="0" fontId="1" fillId="0" borderId="1" xfId="0" applyFont="1" applyBorder="1" applyAlignment="1">
      <alignment vertical="center" wrapText="1"/>
    </xf>
    <xf numFmtId="0" fontId="1" fillId="0" borderId="0" xfId="0" applyFont="1" applyFill="1" applyBorder="1" applyAlignment="1">
      <alignment horizontal="center" vertical="center" wrapText="1"/>
    </xf>
    <xf numFmtId="3" fontId="1" fillId="0" borderId="0" xfId="0" applyNumberFormat="1" applyFont="1" applyFill="1" applyBorder="1"/>
    <xf numFmtId="0" fontId="1" fillId="0" borderId="1" xfId="0" applyFont="1" applyBorder="1" applyAlignment="1">
      <alignment horizontal="left" vertical="top" wrapText="1"/>
    </xf>
    <xf numFmtId="3" fontId="1" fillId="0" borderId="1" xfId="0" applyNumberFormat="1" applyFont="1" applyBorder="1" applyAlignment="1">
      <alignment horizontal="right" vertical="top" wrapText="1"/>
    </xf>
    <xf numFmtId="3" fontId="1" fillId="0" borderId="0" xfId="0" applyNumberFormat="1" applyFont="1" applyBorder="1" applyAlignment="1">
      <alignment horizontal="right" vertical="top" wrapText="1"/>
    </xf>
    <xf numFmtId="0" fontId="1" fillId="0" borderId="1" xfId="0" applyFont="1" applyBorder="1" applyAlignment="1">
      <alignment horizontal="left"/>
    </xf>
    <xf numFmtId="3" fontId="1" fillId="0" borderId="1" xfId="0" applyNumberFormat="1" applyFont="1" applyBorder="1" applyAlignment="1">
      <alignment horizontal="right"/>
    </xf>
    <xf numFmtId="3" fontId="1" fillId="0" borderId="0" xfId="0" applyNumberFormat="1" applyFont="1" applyBorder="1" applyAlignment="1">
      <alignment horizontal="right"/>
    </xf>
    <xf numFmtId="0" fontId="1" fillId="0" borderId="0" xfId="0" applyFont="1" applyBorder="1" applyAlignment="1">
      <alignment horizontal="center"/>
    </xf>
    <xf numFmtId="0" fontId="11" fillId="0" borderId="0" xfId="0" applyFont="1"/>
    <xf numFmtId="0" fontId="12" fillId="0" borderId="0" xfId="0" applyFont="1" applyAlignment="1">
      <alignment horizontal="left" vertical="top" wrapText="1"/>
    </xf>
    <xf numFmtId="0" fontId="0" fillId="0" borderId="0" xfId="0" applyAlignment="1">
      <alignment horizontal="left" vertical="top"/>
    </xf>
    <xf numFmtId="0" fontId="0" fillId="0" borderId="0" xfId="0" applyFont="1" applyAlignment="1">
      <alignment horizontal="center" vertical="center" wrapText="1"/>
    </xf>
    <xf numFmtId="0" fontId="0" fillId="0" borderId="0" xfId="0" applyAlignment="1">
      <alignment horizontal="center" wrapText="1"/>
    </xf>
    <xf numFmtId="0" fontId="14" fillId="0" borderId="0" xfId="0" applyFont="1" applyAlignment="1">
      <alignment horizontal="center" vertical="top" wrapText="1"/>
    </xf>
    <xf numFmtId="0" fontId="0" fillId="0" borderId="0" xfId="0" applyAlignment="1"/>
    <xf numFmtId="0" fontId="0" fillId="0" borderId="0" xfId="0" applyAlignment="1">
      <alignment vertical="top"/>
    </xf>
    <xf numFmtId="17" fontId="0" fillId="0" borderId="0" xfId="0" applyNumberFormat="1"/>
    <xf numFmtId="0" fontId="2" fillId="0" borderId="0" xfId="0" applyFont="1" applyAlignment="1">
      <alignment vertical="top" wrapText="1"/>
    </xf>
    <xf numFmtId="0" fontId="15" fillId="0" borderId="0" xfId="4"/>
    <xf numFmtId="0" fontId="11" fillId="0" borderId="1" xfId="0" applyFont="1" applyFill="1" applyBorder="1" applyAlignment="1">
      <alignment horizontal="center" vertical="center"/>
    </xf>
    <xf numFmtId="0" fontId="11" fillId="0" borderId="1" xfId="0" applyFont="1" applyFill="1" applyBorder="1" applyAlignment="1">
      <alignment horizontal="center" vertical="center" wrapText="1"/>
    </xf>
    <xf numFmtId="0" fontId="11" fillId="0" borderId="1" xfId="0" applyFont="1" applyFill="1" applyBorder="1" applyAlignment="1">
      <alignment horizontal="center"/>
    </xf>
    <xf numFmtId="0" fontId="11" fillId="0" borderId="1" xfId="0" applyFont="1" applyBorder="1" applyAlignment="1">
      <alignment horizontal="center" vertical="center"/>
    </xf>
    <xf numFmtId="0" fontId="11" fillId="0" borderId="1" xfId="0" applyFont="1" applyBorder="1" applyAlignment="1">
      <alignment horizontal="center" vertical="center" wrapText="1"/>
    </xf>
    <xf numFmtId="164" fontId="11" fillId="0" borderId="1" xfId="1" applyNumberFormat="1" applyFont="1" applyBorder="1"/>
    <xf numFmtId="3" fontId="11" fillId="0" borderId="0" xfId="0" applyNumberFormat="1" applyFont="1"/>
    <xf numFmtId="0" fontId="11" fillId="0" borderId="1" xfId="0" applyFont="1" applyBorder="1" applyAlignment="1">
      <alignment horizontal="center"/>
    </xf>
    <xf numFmtId="3" fontId="10" fillId="0" borderId="1" xfId="0" applyNumberFormat="1" applyFont="1" applyBorder="1"/>
    <xf numFmtId="0" fontId="11" fillId="0" borderId="1" xfId="0" applyFont="1" applyBorder="1" applyAlignment="1">
      <alignment horizontal="center" vertical="top"/>
    </xf>
    <xf numFmtId="0" fontId="11" fillId="0" borderId="1" xfId="0" applyFont="1" applyBorder="1" applyAlignment="1">
      <alignment horizontal="center" vertical="top" wrapText="1"/>
    </xf>
    <xf numFmtId="0" fontId="11" fillId="0" borderId="0" xfId="0" applyFont="1" applyAlignment="1">
      <alignment vertical="top"/>
    </xf>
    <xf numFmtId="17" fontId="16" fillId="0" borderId="1" xfId="2" applyNumberFormat="1" applyFont="1" applyBorder="1" applyAlignment="1">
      <alignment horizontal="center"/>
    </xf>
    <xf numFmtId="3" fontId="11" fillId="0" borderId="1" xfId="2" applyNumberFormat="1" applyFont="1" applyBorder="1"/>
    <xf numFmtId="3" fontId="11" fillId="0" borderId="1" xfId="0" applyNumberFormat="1" applyFont="1" applyBorder="1"/>
    <xf numFmtId="17" fontId="16" fillId="0" borderId="1" xfId="2" applyNumberFormat="1" applyFont="1" applyBorder="1" applyAlignment="1">
      <alignment horizontal="center" vertical="top"/>
    </xf>
    <xf numFmtId="3" fontId="11" fillId="0" borderId="1" xfId="2" applyNumberFormat="1" applyFont="1" applyBorder="1" applyAlignment="1">
      <alignment vertical="top"/>
    </xf>
    <xf numFmtId="3" fontId="11" fillId="0" borderId="1" xfId="0" applyNumberFormat="1" applyFont="1" applyBorder="1" applyAlignment="1">
      <alignment vertical="top"/>
    </xf>
    <xf numFmtId="49" fontId="11" fillId="0" borderId="1" xfId="0" applyNumberFormat="1" applyFont="1" applyBorder="1" applyAlignment="1">
      <alignment horizontal="center" vertical="center"/>
    </xf>
    <xf numFmtId="49" fontId="11" fillId="0" borderId="1" xfId="0" applyNumberFormat="1" applyFont="1" applyBorder="1" applyAlignment="1">
      <alignment horizontal="center" vertical="center" wrapText="1"/>
    </xf>
    <xf numFmtId="3" fontId="11" fillId="3" borderId="3" xfId="0" applyNumberFormat="1" applyFont="1" applyFill="1" applyBorder="1" applyAlignment="1">
      <alignment vertical="center"/>
    </xf>
    <xf numFmtId="3" fontId="11" fillId="3" borderId="1" xfId="2" applyNumberFormat="1" applyFont="1" applyFill="1" applyBorder="1" applyAlignment="1">
      <alignment horizontal="right"/>
    </xf>
    <xf numFmtId="3" fontId="11" fillId="0" borderId="3" xfId="0" applyNumberFormat="1" applyFont="1" applyBorder="1" applyAlignment="1">
      <alignment vertical="center"/>
    </xf>
    <xf numFmtId="3" fontId="11" fillId="0" borderId="1" xfId="2" applyNumberFormat="1" applyFont="1" applyBorder="1" applyAlignment="1">
      <alignment horizontal="right"/>
    </xf>
    <xf numFmtId="49" fontId="10" fillId="0" borderId="1" xfId="0" applyNumberFormat="1" applyFont="1" applyBorder="1" applyAlignment="1">
      <alignment horizontal="center" vertical="center"/>
    </xf>
    <xf numFmtId="0" fontId="16" fillId="0" borderId="1" xfId="0" applyFont="1" applyFill="1" applyBorder="1" applyAlignment="1">
      <alignment horizontal="center" vertical="center" wrapText="1"/>
    </xf>
    <xf numFmtId="0" fontId="16" fillId="0" borderId="1" xfId="0" applyFont="1" applyFill="1" applyBorder="1" applyAlignment="1">
      <alignment vertical="center"/>
    </xf>
    <xf numFmtId="3" fontId="11" fillId="0" borderId="1" xfId="0" applyNumberFormat="1" applyFont="1" applyFill="1" applyBorder="1" applyAlignment="1">
      <alignment vertical="center"/>
    </xf>
    <xf numFmtId="165" fontId="11" fillId="0" borderId="1" xfId="0" applyNumberFormat="1" applyFont="1" applyFill="1" applyBorder="1" applyAlignment="1">
      <alignment vertical="center"/>
    </xf>
    <xf numFmtId="0" fontId="11" fillId="0" borderId="1" xfId="0" applyFont="1" applyBorder="1"/>
    <xf numFmtId="3" fontId="10" fillId="3" borderId="1" xfId="0" applyNumberFormat="1" applyFont="1" applyFill="1" applyBorder="1"/>
    <xf numFmtId="3" fontId="11" fillId="0" borderId="1" xfId="0" applyNumberFormat="1" applyFont="1" applyBorder="1" applyAlignment="1">
      <alignment horizontal="right" vertical="top" wrapText="1"/>
    </xf>
    <xf numFmtId="0" fontId="1" fillId="0" borderId="0" xfId="0" applyFont="1" applyAlignment="1">
      <alignment horizontal="left" vertical="top" wrapText="1"/>
    </xf>
    <xf numFmtId="0" fontId="0" fillId="0" borderId="0" xfId="0" applyAlignment="1">
      <alignment horizontal="left" vertical="top" wrapText="1"/>
    </xf>
    <xf numFmtId="0" fontId="17" fillId="0" borderId="0" xfId="0" applyFont="1" applyAlignment="1">
      <alignment vertical="top"/>
    </xf>
    <xf numFmtId="0" fontId="1" fillId="0" borderId="1" xfId="0" applyFont="1" applyFill="1" applyBorder="1" applyAlignment="1">
      <alignment horizontal="center" vertical="top" wrapText="1"/>
    </xf>
    <xf numFmtId="10" fontId="11" fillId="0" borderId="1" xfId="0" applyNumberFormat="1" applyFont="1" applyFill="1" applyBorder="1" applyAlignment="1">
      <alignment vertical="center"/>
    </xf>
    <xf numFmtId="17" fontId="11" fillId="0" borderId="1" xfId="0" applyNumberFormat="1" applyFont="1" applyBorder="1" applyAlignment="1">
      <alignment vertical="top"/>
    </xf>
    <xf numFmtId="164" fontId="11" fillId="0" borderId="1" xfId="1" applyNumberFormat="1" applyFont="1" applyBorder="1" applyAlignment="1">
      <alignment vertical="top"/>
    </xf>
    <xf numFmtId="3" fontId="11" fillId="0" borderId="0" xfId="0" applyNumberFormat="1" applyFont="1" applyAlignment="1">
      <alignment vertical="top"/>
    </xf>
    <xf numFmtId="3" fontId="10" fillId="0" borderId="1" xfId="0" applyNumberFormat="1" applyFont="1" applyBorder="1" applyAlignment="1">
      <alignment vertical="top"/>
    </xf>
    <xf numFmtId="3" fontId="10" fillId="2" borderId="1" xfId="0" applyNumberFormat="1" applyFont="1" applyFill="1" applyBorder="1" applyAlignment="1">
      <alignment vertical="top"/>
    </xf>
    <xf numFmtId="0" fontId="19" fillId="0" borderId="1" xfId="0" applyFont="1" applyFill="1" applyBorder="1" applyAlignment="1">
      <alignment horizontal="center" vertical="center" wrapText="1"/>
    </xf>
    <xf numFmtId="0" fontId="0" fillId="0" borderId="0" xfId="0" applyAlignment="1">
      <alignment horizontal="left" vertical="top" wrapText="1"/>
    </xf>
    <xf numFmtId="0" fontId="1" fillId="0" borderId="0" xfId="0" applyFont="1" applyAlignment="1">
      <alignment horizontal="left" vertical="top" wrapText="1"/>
    </xf>
    <xf numFmtId="0" fontId="0" fillId="5" borderId="0" xfId="0" applyFill="1"/>
    <xf numFmtId="0" fontId="11" fillId="0" borderId="0" xfId="0" applyFont="1" applyBorder="1" applyAlignment="1">
      <alignment horizontal="center"/>
    </xf>
    <xf numFmtId="3" fontId="11" fillId="0" borderId="0" xfId="0" applyNumberFormat="1" applyFont="1" applyBorder="1" applyAlignment="1">
      <alignment horizontal="right" vertical="top" wrapText="1"/>
    </xf>
    <xf numFmtId="164" fontId="11" fillId="0" borderId="0" xfId="1" applyNumberFormat="1" applyFont="1" applyBorder="1"/>
    <xf numFmtId="10" fontId="0" fillId="0" borderId="0" xfId="5" applyNumberFormat="1" applyFont="1"/>
    <xf numFmtId="0" fontId="0" fillId="0" borderId="0" xfId="0" applyAlignment="1">
      <alignment horizontal="left" vertical="top" wrapText="1"/>
    </xf>
    <xf numFmtId="0" fontId="1" fillId="0" borderId="0" xfId="0" applyFont="1" applyAlignment="1">
      <alignment horizontal="left" vertical="top" wrapText="1"/>
    </xf>
    <xf numFmtId="0" fontId="0" fillId="0" borderId="0" xfId="0" applyAlignment="1">
      <alignment horizontal="center" vertical="top" wrapText="1"/>
    </xf>
    <xf numFmtId="0" fontId="3" fillId="0" borderId="0" xfId="0" applyFont="1" applyAlignment="1">
      <alignment wrapText="1"/>
    </xf>
    <xf numFmtId="0" fontId="3" fillId="0" borderId="0" xfId="0" applyFont="1" applyFill="1" applyBorder="1" applyAlignment="1">
      <alignment horizontal="left"/>
    </xf>
    <xf numFmtId="0" fontId="0" fillId="0" borderId="0" xfId="0" applyAlignment="1">
      <alignment vertical="top" wrapText="1"/>
    </xf>
    <xf numFmtId="0" fontId="1" fillId="0" borderId="0" xfId="0" applyFont="1" applyAlignment="1">
      <alignment vertical="top" wrapText="1"/>
    </xf>
    <xf numFmtId="0" fontId="3" fillId="0" borderId="0" xfId="0" applyFont="1" applyAlignment="1">
      <alignment horizontal="center"/>
    </xf>
    <xf numFmtId="0" fontId="0" fillId="0" borderId="0" xfId="0" applyAlignment="1">
      <alignment horizontal="left" vertical="center" wrapText="1"/>
    </xf>
    <xf numFmtId="0" fontId="1" fillId="0" borderId="0" xfId="0" applyFont="1" applyAlignment="1">
      <alignment horizontal="left" vertical="center" wrapText="1"/>
    </xf>
    <xf numFmtId="0" fontId="0" fillId="0" borderId="0" xfId="0" applyFont="1" applyAlignment="1">
      <alignment horizontal="left" vertical="top" wrapText="1"/>
    </xf>
    <xf numFmtId="0" fontId="0" fillId="0" borderId="0" xfId="0" applyFont="1" applyBorder="1" applyAlignment="1">
      <alignment horizontal="left" vertical="center" wrapText="1"/>
    </xf>
    <xf numFmtId="0" fontId="4" fillId="0" borderId="0" xfId="0" applyFont="1" applyAlignment="1">
      <alignment horizontal="left" vertical="top" wrapText="1"/>
    </xf>
    <xf numFmtId="0" fontId="9" fillId="0" borderId="4" xfId="0" applyFont="1" applyBorder="1" applyAlignment="1">
      <alignment horizontal="center" vertical="top" wrapText="1"/>
    </xf>
  </cellXfs>
  <cellStyles count="6">
    <cellStyle name="Comma" xfId="1" builtinId="3"/>
    <cellStyle name="Comma 2" xfId="3" xr:uid="{D2A06E8A-831B-CE4C-80B9-582E28050F3F}"/>
    <cellStyle name="Hyperlink" xfId="4" builtinId="8"/>
    <cellStyle name="Normal" xfId="0" builtinId="0"/>
    <cellStyle name="Normal 2" xfId="2" xr:uid="{67241F6D-9BB9-3E41-B341-EC7A2AFA2033}"/>
    <cellStyle name="Percent" xfId="5"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rPr>
              <a:t> # Sessions (2,767,713)</a:t>
            </a:r>
          </a:p>
          <a:p>
            <a:pPr>
              <a:defRPr sz="12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rPr>
              <a:t> &gt;= 1 min.</a:t>
            </a:r>
          </a:p>
        </c:rich>
      </c:tx>
      <c:overlay val="0"/>
      <c:spPr>
        <a:noFill/>
        <a:ln w="25400">
          <a:noFill/>
        </a:ln>
      </c:spPr>
    </c:title>
    <c:autoTitleDeleted val="0"/>
    <c:plotArea>
      <c:layout>
        <c:manualLayout>
          <c:layoutTarget val="inner"/>
          <c:xMode val="edge"/>
          <c:yMode val="edge"/>
          <c:x val="0.36934673366835402"/>
          <c:y val="0.62007385498521161"/>
          <c:w val="0.21608040201005024"/>
          <c:h val="0.30824480652445235"/>
        </c:manualLayout>
      </c:layout>
      <c:pieChart>
        <c:varyColors val="1"/>
        <c:ser>
          <c:idx val="0"/>
          <c:order val="0"/>
          <c:tx>
            <c:strRef>
              <c:f>'Web_Sessions-Visitors'!$C$10</c:f>
              <c:strCache>
                <c:ptCount val="1"/>
                <c:pt idx="0">
                  <c:v># Sessions </c:v>
                </c:pt>
              </c:strCache>
            </c:strRef>
          </c:tx>
          <c:dLbls>
            <c:spPr>
              <a:noFill/>
              <a:ln>
                <a:noFill/>
              </a:ln>
              <a:effectLst/>
            </c:spPr>
            <c:txPr>
              <a:bodyPr/>
              <a:lstStyle/>
              <a:p>
                <a:pPr>
                  <a:defRPr sz="1050"/>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'Web_Sessions-Visitors'!$B$11:$B$23</c:f>
              <c:strCache>
                <c:ptCount val="13"/>
                <c:pt idx="0">
                  <c:v>ASDC</c:v>
                </c:pt>
                <c:pt idx="1">
                  <c:v>ASF</c:v>
                </c:pt>
                <c:pt idx="2">
                  <c:v>CDDIS</c:v>
                </c:pt>
                <c:pt idx="3">
                  <c:v>GES DISC</c:v>
                </c:pt>
                <c:pt idx="4">
                  <c:v>GHRC</c:v>
                </c:pt>
                <c:pt idx="5">
                  <c:v>LP DAAC</c:v>
                </c:pt>
                <c:pt idx="6">
                  <c:v>LAADS DAAC</c:v>
                </c:pt>
                <c:pt idx="7">
                  <c:v>NSIDC</c:v>
                </c:pt>
                <c:pt idx="8">
                  <c:v>OB.DAAC</c:v>
                </c:pt>
                <c:pt idx="9">
                  <c:v>ORNL</c:v>
                </c:pt>
                <c:pt idx="10">
                  <c:v>PO.DAAC</c:v>
                </c:pt>
                <c:pt idx="11">
                  <c:v>SEDAC</c:v>
                </c:pt>
                <c:pt idx="12">
                  <c:v>Earthdata</c:v>
                </c:pt>
              </c:strCache>
            </c:strRef>
          </c:cat>
          <c:val>
            <c:numRef>
              <c:f>'Web_Sessions-Visitors'!$C$11:$C$23</c:f>
              <c:numCache>
                <c:formatCode>_(* #,##0_);_(* \(#,##0\);_(* "-"??_);_(@_)</c:formatCode>
                <c:ptCount val="13"/>
                <c:pt idx="0">
                  <c:v>33355</c:v>
                </c:pt>
                <c:pt idx="1">
                  <c:v>480179</c:v>
                </c:pt>
                <c:pt idx="2">
                  <c:v>97015</c:v>
                </c:pt>
                <c:pt idx="3">
                  <c:v>274957</c:v>
                </c:pt>
                <c:pt idx="4">
                  <c:v>16453</c:v>
                </c:pt>
                <c:pt idx="5">
                  <c:v>184383</c:v>
                </c:pt>
                <c:pt idx="6">
                  <c:v>233162</c:v>
                </c:pt>
                <c:pt idx="7">
                  <c:v>669496</c:v>
                </c:pt>
                <c:pt idx="8">
                  <c:v>133631</c:v>
                </c:pt>
                <c:pt idx="9">
                  <c:v>68344</c:v>
                </c:pt>
                <c:pt idx="10">
                  <c:v>52948</c:v>
                </c:pt>
                <c:pt idx="11">
                  <c:v>136290</c:v>
                </c:pt>
                <c:pt idx="12">
                  <c:v>387500</c:v>
                </c:pt>
              </c:numCache>
            </c:numRef>
          </c:val>
          <c:extLst>
            <c:ext xmlns:c16="http://schemas.microsoft.com/office/drawing/2014/chart" uri="{C3380CC4-5D6E-409C-BE32-E72D297353CC}">
              <c16:uniqueId val="{00000010-BF54-9048-BC8C-21737343F1C7}"/>
            </c:ext>
          </c:extLst>
        </c:ser>
        <c:dLbls>
          <c:showLegendKey val="0"/>
          <c:showVal val="0"/>
          <c:showCatName val="1"/>
          <c:showSerName val="0"/>
          <c:showPercent val="1"/>
          <c:showBubbleSize val="0"/>
          <c:showLeaderLines val="1"/>
        </c:dLbls>
        <c:firstSliceAng val="0"/>
      </c:pieChart>
      <c:spPr>
        <a:solidFill>
          <a:srgbClr val="FFFFFF"/>
        </a:solidFill>
        <a:ln w="25400">
          <a:noFill/>
        </a:ln>
      </c:spPr>
    </c:plotArea>
    <c:plotVisOnly val="1"/>
    <c:dispBlanksAs val="zero"/>
    <c:showDLblsOverMax val="0"/>
  </c:chart>
  <c:spPr>
    <a:solidFill>
      <a:srgbClr val="FFFFFF"/>
    </a:solidFill>
    <a:ln w="3175">
      <a:solidFill>
        <a:srgbClr val="808080"/>
      </a:solidFill>
      <a:prstDash val="solid"/>
    </a:ln>
  </c:spPr>
  <c:txPr>
    <a:bodyPr/>
    <a:lstStyle/>
    <a:p>
      <a:pPr>
        <a:defRPr sz="1200"/>
      </a:pPr>
      <a:endParaRPr lang="en-US"/>
    </a:p>
  </c:txPr>
  <c:printSettings>
    <c:headerFooter alignWithMargins="0"/>
    <c:pageMargins b="1" l="0.75000000000001465" r="0.75000000000001465"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b="0" i="0" u="none" strike="noStrike" baseline="0">
                <a:solidFill>
                  <a:srgbClr val="000000"/>
                </a:solidFill>
                <a:latin typeface="Calibri"/>
                <a:ea typeface="Calibri"/>
                <a:cs typeface="Calibri"/>
              </a:defRPr>
            </a:pPr>
            <a:r>
              <a:rPr lang="en-US"/>
              <a:t>Earthdata Web Activity Trend Since FY 2012 </a:t>
            </a:r>
          </a:p>
        </c:rich>
      </c:tx>
      <c:layout>
        <c:manualLayout>
          <c:xMode val="edge"/>
          <c:yMode val="edge"/>
          <c:x val="0.39146445271831715"/>
          <c:y val="8.9582243435631873E-3"/>
        </c:manualLayout>
      </c:layout>
      <c:overlay val="0"/>
      <c:spPr>
        <a:noFill/>
        <a:ln w="25400">
          <a:noFill/>
        </a:ln>
      </c:spPr>
    </c:title>
    <c:autoTitleDeleted val="0"/>
    <c:plotArea>
      <c:layout>
        <c:manualLayout>
          <c:layoutTarget val="inner"/>
          <c:xMode val="edge"/>
          <c:yMode val="edge"/>
          <c:x val="0.1444265456997908"/>
          <c:y val="0.11699199795147558"/>
          <c:w val="0.78368510810125824"/>
          <c:h val="0.78945752512643241"/>
        </c:manualLayout>
      </c:layout>
      <c:barChart>
        <c:barDir val="col"/>
        <c:grouping val="clustered"/>
        <c:varyColors val="0"/>
        <c:ser>
          <c:idx val="3"/>
          <c:order val="0"/>
          <c:tx>
            <c:strRef>
              <c:f>'Web Trends'!$C$238</c:f>
              <c:strCache>
                <c:ptCount val="1"/>
                <c:pt idx="0">
                  <c:v>Sessions (Visits)</c:v>
                </c:pt>
              </c:strCache>
            </c:strRef>
          </c:tx>
          <c:invertIfNegative val="0"/>
          <c:cat>
            <c:strRef>
              <c:f>'Web Trends'!$A$239:$A$248</c:f>
              <c:strCache>
                <c:ptCount val="10"/>
                <c:pt idx="0">
                  <c:v>FY2012</c:v>
                </c:pt>
                <c:pt idx="1">
                  <c:v>FY2013</c:v>
                </c:pt>
                <c:pt idx="2">
                  <c:v>FY2014</c:v>
                </c:pt>
                <c:pt idx="3">
                  <c:v>FY2015</c:v>
                </c:pt>
                <c:pt idx="4">
                  <c:v>FY2016</c:v>
                </c:pt>
                <c:pt idx="5">
                  <c:v>FY2017</c:v>
                </c:pt>
                <c:pt idx="6">
                  <c:v>FY2018</c:v>
                </c:pt>
                <c:pt idx="7">
                  <c:v>FY2019</c:v>
                </c:pt>
                <c:pt idx="8">
                  <c:v>FY2020</c:v>
                </c:pt>
                <c:pt idx="9">
                  <c:v>FY2021</c:v>
                </c:pt>
              </c:strCache>
            </c:strRef>
          </c:cat>
          <c:val>
            <c:numRef>
              <c:f>'Web Trends'!$C$239:$C$248</c:f>
              <c:numCache>
                <c:formatCode>#,##0</c:formatCode>
                <c:ptCount val="10"/>
                <c:pt idx="0">
                  <c:v>88610</c:v>
                </c:pt>
                <c:pt idx="1">
                  <c:v>196014</c:v>
                </c:pt>
                <c:pt idx="2">
                  <c:v>214326</c:v>
                </c:pt>
                <c:pt idx="3">
                  <c:v>289385</c:v>
                </c:pt>
                <c:pt idx="4" formatCode="_(* #,##0_);_(* \(#,##0\);_(* &quot;-&quot;??_);_(@_)">
                  <c:v>471312</c:v>
                </c:pt>
                <c:pt idx="5" formatCode="_(* #,##0_);_(* \(#,##0\);_(* &quot;-&quot;??_);_(@_)">
                  <c:v>688780</c:v>
                </c:pt>
                <c:pt idx="6" formatCode="_(* #,##0_);_(* \(#,##0\);_(* &quot;-&quot;??_);_(@_)">
                  <c:v>915686</c:v>
                </c:pt>
                <c:pt idx="7" formatCode="_(* #,##0_);_(* \(#,##0\);_(* &quot;-&quot;??_);_(@_)">
                  <c:v>1131376</c:v>
                </c:pt>
                <c:pt idx="8" formatCode="_(* #,##0_);_(* \(#,##0\);_(* &quot;-&quot;??_);_(@_)">
                  <c:v>365555</c:v>
                </c:pt>
                <c:pt idx="9" formatCode="_(* #,##0_);_(* \(#,##0\);_(* &quot;-&quot;??_);_(@_)">
                  <c:v>387500</c:v>
                </c:pt>
              </c:numCache>
            </c:numRef>
          </c:val>
          <c:extLst>
            <c:ext xmlns:c16="http://schemas.microsoft.com/office/drawing/2014/chart" uri="{C3380CC4-5D6E-409C-BE32-E72D297353CC}">
              <c16:uniqueId val="{00000000-7BE2-C148-B548-B65CC29C3943}"/>
            </c:ext>
          </c:extLst>
        </c:ser>
        <c:ser>
          <c:idx val="4"/>
          <c:order val="1"/>
          <c:tx>
            <c:strRef>
              <c:f>'Web Trends'!$D$238</c:f>
              <c:strCache>
                <c:ptCount val="1"/>
                <c:pt idx="0">
                  <c:v>Visitors</c:v>
                </c:pt>
              </c:strCache>
            </c:strRef>
          </c:tx>
          <c:invertIfNegative val="0"/>
          <c:cat>
            <c:strRef>
              <c:f>'Web Trends'!$A$239:$A$248</c:f>
              <c:strCache>
                <c:ptCount val="10"/>
                <c:pt idx="0">
                  <c:v>FY2012</c:v>
                </c:pt>
                <c:pt idx="1">
                  <c:v>FY2013</c:v>
                </c:pt>
                <c:pt idx="2">
                  <c:v>FY2014</c:v>
                </c:pt>
                <c:pt idx="3">
                  <c:v>FY2015</c:v>
                </c:pt>
                <c:pt idx="4">
                  <c:v>FY2016</c:v>
                </c:pt>
                <c:pt idx="5">
                  <c:v>FY2017</c:v>
                </c:pt>
                <c:pt idx="6">
                  <c:v>FY2018</c:v>
                </c:pt>
                <c:pt idx="7">
                  <c:v>FY2019</c:v>
                </c:pt>
                <c:pt idx="8">
                  <c:v>FY2020</c:v>
                </c:pt>
                <c:pt idx="9">
                  <c:v>FY2021</c:v>
                </c:pt>
              </c:strCache>
            </c:strRef>
          </c:cat>
          <c:val>
            <c:numRef>
              <c:f>'Web Trends'!$D$239:$D$248</c:f>
              <c:numCache>
                <c:formatCode>#,##0</c:formatCode>
                <c:ptCount val="10"/>
                <c:pt idx="0">
                  <c:v>63039</c:v>
                </c:pt>
                <c:pt idx="1">
                  <c:v>133861</c:v>
                </c:pt>
                <c:pt idx="2">
                  <c:v>139051</c:v>
                </c:pt>
                <c:pt idx="3">
                  <c:v>204556</c:v>
                </c:pt>
                <c:pt idx="4">
                  <c:v>319841</c:v>
                </c:pt>
                <c:pt idx="5">
                  <c:v>477262</c:v>
                </c:pt>
                <c:pt idx="6">
                  <c:v>625322</c:v>
                </c:pt>
                <c:pt idx="7">
                  <c:v>796919</c:v>
                </c:pt>
                <c:pt idx="8">
                  <c:v>436402</c:v>
                </c:pt>
                <c:pt idx="9">
                  <c:v>489182</c:v>
                </c:pt>
              </c:numCache>
            </c:numRef>
          </c:val>
          <c:extLst>
            <c:ext xmlns:c16="http://schemas.microsoft.com/office/drawing/2014/chart" uri="{C3380CC4-5D6E-409C-BE32-E72D297353CC}">
              <c16:uniqueId val="{00000001-7BE2-C148-B548-B65CC29C3943}"/>
            </c:ext>
          </c:extLst>
        </c:ser>
        <c:ser>
          <c:idx val="1"/>
          <c:order val="2"/>
          <c:tx>
            <c:strRef>
              <c:f>'Web Trends'!$F$238</c:f>
              <c:strCache>
                <c:ptCount val="1"/>
                <c:pt idx="0">
                  <c:v>Repeat Visitors</c:v>
                </c:pt>
              </c:strCache>
            </c:strRef>
          </c:tx>
          <c:invertIfNegative val="0"/>
          <c:cat>
            <c:strRef>
              <c:f>'Web Trends'!$A$239:$A$248</c:f>
              <c:strCache>
                <c:ptCount val="10"/>
                <c:pt idx="0">
                  <c:v>FY2012</c:v>
                </c:pt>
                <c:pt idx="1">
                  <c:v>FY2013</c:v>
                </c:pt>
                <c:pt idx="2">
                  <c:v>FY2014</c:v>
                </c:pt>
                <c:pt idx="3">
                  <c:v>FY2015</c:v>
                </c:pt>
                <c:pt idx="4">
                  <c:v>FY2016</c:v>
                </c:pt>
                <c:pt idx="5">
                  <c:v>FY2017</c:v>
                </c:pt>
                <c:pt idx="6">
                  <c:v>FY2018</c:v>
                </c:pt>
                <c:pt idx="7">
                  <c:v>FY2019</c:v>
                </c:pt>
                <c:pt idx="8">
                  <c:v>FY2020</c:v>
                </c:pt>
                <c:pt idx="9">
                  <c:v>FY2021</c:v>
                </c:pt>
              </c:strCache>
            </c:strRef>
          </c:cat>
          <c:val>
            <c:numRef>
              <c:f>'Web Trends'!$F$239:$F$248</c:f>
              <c:numCache>
                <c:formatCode>#,##0</c:formatCode>
                <c:ptCount val="10"/>
                <c:pt idx="0">
                  <c:v>14268</c:v>
                </c:pt>
                <c:pt idx="1">
                  <c:v>31994</c:v>
                </c:pt>
                <c:pt idx="2">
                  <c:v>37186</c:v>
                </c:pt>
                <c:pt idx="3">
                  <c:v>53136</c:v>
                </c:pt>
                <c:pt idx="4">
                  <c:v>85081</c:v>
                </c:pt>
                <c:pt idx="5">
                  <c:v>129031</c:v>
                </c:pt>
                <c:pt idx="6">
                  <c:v>174623</c:v>
                </c:pt>
                <c:pt idx="7">
                  <c:v>208873</c:v>
                </c:pt>
                <c:pt idx="8">
                  <c:v>158304</c:v>
                </c:pt>
                <c:pt idx="9">
                  <c:v>188882</c:v>
                </c:pt>
              </c:numCache>
            </c:numRef>
          </c:val>
          <c:extLst>
            <c:ext xmlns:c16="http://schemas.microsoft.com/office/drawing/2014/chart" uri="{C3380CC4-5D6E-409C-BE32-E72D297353CC}">
              <c16:uniqueId val="{00000002-7BE2-C148-B548-B65CC29C3943}"/>
            </c:ext>
          </c:extLst>
        </c:ser>
        <c:dLbls>
          <c:showLegendKey val="0"/>
          <c:showVal val="0"/>
          <c:showCatName val="0"/>
          <c:showSerName val="0"/>
          <c:showPercent val="0"/>
          <c:showBubbleSize val="0"/>
        </c:dLbls>
        <c:gapWidth val="150"/>
        <c:axId val="-439583968"/>
        <c:axId val="-439588320"/>
        <c:extLst/>
      </c:barChart>
      <c:catAx>
        <c:axId val="-439583968"/>
        <c:scaling>
          <c:orientation val="minMax"/>
        </c:scaling>
        <c:delete val="0"/>
        <c:axPos val="b"/>
        <c:numFmt formatCode="General" sourceLinked="1"/>
        <c:majorTickMark val="none"/>
        <c:minorTickMark val="none"/>
        <c:tickLblPos val="nextTo"/>
        <c:spPr>
          <a:ln w="3175">
            <a:solidFill>
              <a:srgbClr val="808080"/>
            </a:solidFill>
            <a:prstDash val="solid"/>
          </a:ln>
        </c:spPr>
        <c:txPr>
          <a:bodyPr rot="0" vert="horz"/>
          <a:lstStyle/>
          <a:p>
            <a:pPr>
              <a:defRPr sz="1200" b="0" i="0" u="none" strike="noStrike" baseline="0">
                <a:solidFill>
                  <a:srgbClr val="000000"/>
                </a:solidFill>
                <a:latin typeface="Calibri"/>
                <a:ea typeface="Calibri"/>
                <a:cs typeface="Calibri"/>
              </a:defRPr>
            </a:pPr>
            <a:endParaRPr lang="en-US"/>
          </a:p>
        </c:txPr>
        <c:crossAx val="-439588320"/>
        <c:crosses val="autoZero"/>
        <c:auto val="1"/>
        <c:lblAlgn val="ctr"/>
        <c:lblOffset val="100"/>
        <c:tickLblSkip val="1"/>
        <c:tickMarkSkip val="1"/>
        <c:noMultiLvlLbl val="0"/>
      </c:catAx>
      <c:valAx>
        <c:axId val="-439588320"/>
        <c:scaling>
          <c:orientation val="minMax"/>
        </c:scaling>
        <c:delete val="0"/>
        <c:axPos val="l"/>
        <c:majorGridlines>
          <c:spPr>
            <a:ln w="3175">
              <a:solidFill>
                <a:schemeClr val="tx1"/>
              </a:solidFill>
              <a:prstDash val="solid"/>
            </a:ln>
          </c:spPr>
        </c:majorGridlines>
        <c:numFmt formatCode="#,##0" sourceLinked="0"/>
        <c:majorTickMark val="none"/>
        <c:minorTickMark val="none"/>
        <c:tickLblPos val="nextTo"/>
        <c:spPr>
          <a:ln w="3175">
            <a:solidFill>
              <a:srgbClr val="808080"/>
            </a:solidFill>
            <a:prstDash val="solid"/>
          </a:ln>
        </c:spPr>
        <c:txPr>
          <a:bodyPr rot="0" vert="horz"/>
          <a:lstStyle/>
          <a:p>
            <a:pPr>
              <a:defRPr sz="1200" b="0" i="0" u="none" strike="noStrike" baseline="0">
                <a:solidFill>
                  <a:srgbClr val="000000"/>
                </a:solidFill>
                <a:latin typeface="Calibri"/>
                <a:ea typeface="Calibri"/>
                <a:cs typeface="Calibri"/>
              </a:defRPr>
            </a:pPr>
            <a:endParaRPr lang="en-US"/>
          </a:p>
        </c:txPr>
        <c:crossAx val="-439583968"/>
        <c:crosses val="autoZero"/>
        <c:crossBetween val="between"/>
      </c:valAx>
      <c:spPr>
        <a:solidFill>
          <a:srgbClr val="FFFFFF"/>
        </a:solidFill>
        <a:ln w="15875">
          <a:solidFill>
            <a:schemeClr val="tx1"/>
          </a:solidFill>
        </a:ln>
      </c:spPr>
    </c:plotArea>
    <c:legend>
      <c:legendPos val="r"/>
      <c:layout>
        <c:manualLayout>
          <c:xMode val="edge"/>
          <c:yMode val="edge"/>
          <c:x val="0.21452736574867584"/>
          <c:y val="0.15047922668203059"/>
          <c:w val="0.17031895284934043"/>
          <c:h val="0.17757787593623967"/>
        </c:manualLayout>
      </c:layout>
      <c:overlay val="0"/>
      <c:spPr>
        <a:noFill/>
        <a:ln w="12700">
          <a:solidFill>
            <a:schemeClr val="tx1"/>
          </a:solidFill>
        </a:ln>
      </c:spPr>
      <c:txPr>
        <a:bodyPr/>
        <a:lstStyle/>
        <a:p>
          <a:pPr>
            <a:defRPr sz="101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0"/>
    </c:view3D>
    <c:floor>
      <c:thickness val="0"/>
    </c:floor>
    <c:sideWall>
      <c:thickness val="0"/>
    </c:sideWall>
    <c:backWall>
      <c:thickness val="0"/>
    </c:backWall>
    <c:plotArea>
      <c:layout>
        <c:manualLayout>
          <c:layoutTarget val="inner"/>
          <c:xMode val="edge"/>
          <c:yMode val="edge"/>
          <c:x val="0.21031464592105839"/>
          <c:y val="9.7163469950871523E-2"/>
          <c:w val="0.77050070180076413"/>
          <c:h val="0.7427737020677293"/>
        </c:manualLayout>
      </c:layout>
      <c:area3DChart>
        <c:grouping val="standard"/>
        <c:varyColors val="0"/>
        <c:ser>
          <c:idx val="2"/>
          <c:order val="0"/>
          <c:tx>
            <c:strRef>
              <c:f>'Web_Sessions-Visitors'!$E$36</c:f>
              <c:strCache>
                <c:ptCount val="1"/>
                <c:pt idx="0">
                  <c:v># Unique Visitors</c:v>
                </c:pt>
              </c:strCache>
            </c:strRef>
          </c:tx>
          <c:spPr>
            <a:ln w="25400">
              <a:noFill/>
            </a:ln>
          </c:spPr>
          <c:cat>
            <c:numRef>
              <c:f>'Web_Sessions-Visitors'!$B$37:$B$48</c:f>
              <c:numCache>
                <c:formatCode>mmm\-yy</c:formatCode>
                <c:ptCount val="12"/>
                <c:pt idx="0">
                  <c:v>44105</c:v>
                </c:pt>
                <c:pt idx="1">
                  <c:v>44136</c:v>
                </c:pt>
                <c:pt idx="2">
                  <c:v>44166</c:v>
                </c:pt>
                <c:pt idx="3">
                  <c:v>44197</c:v>
                </c:pt>
                <c:pt idx="4">
                  <c:v>44228</c:v>
                </c:pt>
                <c:pt idx="5">
                  <c:v>44256</c:v>
                </c:pt>
                <c:pt idx="6">
                  <c:v>44287</c:v>
                </c:pt>
                <c:pt idx="7">
                  <c:v>44317</c:v>
                </c:pt>
                <c:pt idx="8">
                  <c:v>44348</c:v>
                </c:pt>
                <c:pt idx="9">
                  <c:v>44378</c:v>
                </c:pt>
                <c:pt idx="10">
                  <c:v>44409</c:v>
                </c:pt>
                <c:pt idx="11">
                  <c:v>44440</c:v>
                </c:pt>
              </c:numCache>
            </c:numRef>
          </c:cat>
          <c:val>
            <c:numRef>
              <c:f>'Web_Sessions-Visitors'!$E$37:$E$48</c:f>
              <c:numCache>
                <c:formatCode>_(* #,##0_);_(* \(#,##0\);_(* "-"??_);_(@_)</c:formatCode>
                <c:ptCount val="12"/>
                <c:pt idx="0">
                  <c:v>118699</c:v>
                </c:pt>
                <c:pt idx="1">
                  <c:v>148379</c:v>
                </c:pt>
                <c:pt idx="2">
                  <c:v>138532</c:v>
                </c:pt>
                <c:pt idx="3">
                  <c:v>141216</c:v>
                </c:pt>
                <c:pt idx="4">
                  <c:v>140713</c:v>
                </c:pt>
                <c:pt idx="5">
                  <c:v>164911</c:v>
                </c:pt>
                <c:pt idx="6">
                  <c:v>151380</c:v>
                </c:pt>
                <c:pt idx="7">
                  <c:v>140101</c:v>
                </c:pt>
                <c:pt idx="8">
                  <c:v>131822</c:v>
                </c:pt>
                <c:pt idx="9">
                  <c:v>126629</c:v>
                </c:pt>
                <c:pt idx="10">
                  <c:v>153565</c:v>
                </c:pt>
                <c:pt idx="11">
                  <c:v>174187</c:v>
                </c:pt>
              </c:numCache>
            </c:numRef>
          </c:val>
          <c:extLst>
            <c:ext xmlns:c16="http://schemas.microsoft.com/office/drawing/2014/chart" uri="{C3380CC4-5D6E-409C-BE32-E72D297353CC}">
              <c16:uniqueId val="{00000002-2FDC-8946-9D1D-615088101B3D}"/>
            </c:ext>
          </c:extLst>
        </c:ser>
        <c:ser>
          <c:idx val="1"/>
          <c:order val="1"/>
          <c:tx>
            <c:strRef>
              <c:f>'Web_Sessions-Visitors'!$C$36</c:f>
              <c:strCache>
                <c:ptCount val="1"/>
                <c:pt idx="0">
                  <c:v># Sessions </c:v>
                </c:pt>
              </c:strCache>
            </c:strRef>
          </c:tx>
          <c:spPr>
            <a:ln w="25400">
              <a:noFill/>
            </a:ln>
          </c:spPr>
          <c:cat>
            <c:numRef>
              <c:f>'Web_Sessions-Visitors'!$B$37:$B$48</c:f>
              <c:numCache>
                <c:formatCode>mmm\-yy</c:formatCode>
                <c:ptCount val="12"/>
                <c:pt idx="0">
                  <c:v>44105</c:v>
                </c:pt>
                <c:pt idx="1">
                  <c:v>44136</c:v>
                </c:pt>
                <c:pt idx="2">
                  <c:v>44166</c:v>
                </c:pt>
                <c:pt idx="3">
                  <c:v>44197</c:v>
                </c:pt>
                <c:pt idx="4">
                  <c:v>44228</c:v>
                </c:pt>
                <c:pt idx="5">
                  <c:v>44256</c:v>
                </c:pt>
                <c:pt idx="6">
                  <c:v>44287</c:v>
                </c:pt>
                <c:pt idx="7">
                  <c:v>44317</c:v>
                </c:pt>
                <c:pt idx="8">
                  <c:v>44348</c:v>
                </c:pt>
                <c:pt idx="9">
                  <c:v>44378</c:v>
                </c:pt>
                <c:pt idx="10">
                  <c:v>44409</c:v>
                </c:pt>
                <c:pt idx="11">
                  <c:v>44440</c:v>
                </c:pt>
              </c:numCache>
            </c:numRef>
          </c:cat>
          <c:val>
            <c:numRef>
              <c:f>'Web_Sessions-Visitors'!$C$37:$C$48</c:f>
              <c:numCache>
                <c:formatCode>_(* #,##0_);_(* \(#,##0\);_(* "-"??_);_(@_)</c:formatCode>
                <c:ptCount val="12"/>
                <c:pt idx="0">
                  <c:v>157425</c:v>
                </c:pt>
                <c:pt idx="1">
                  <c:v>202318</c:v>
                </c:pt>
                <c:pt idx="2">
                  <c:v>190723</c:v>
                </c:pt>
                <c:pt idx="3">
                  <c:v>194567</c:v>
                </c:pt>
                <c:pt idx="4">
                  <c:v>185121</c:v>
                </c:pt>
                <c:pt idx="5">
                  <c:v>231014</c:v>
                </c:pt>
                <c:pt idx="6">
                  <c:v>211159</c:v>
                </c:pt>
                <c:pt idx="7">
                  <c:v>195088</c:v>
                </c:pt>
                <c:pt idx="8">
                  <c:v>188136</c:v>
                </c:pt>
                <c:pt idx="9">
                  <c:v>186104</c:v>
                </c:pt>
                <c:pt idx="10">
                  <c:v>201825</c:v>
                </c:pt>
                <c:pt idx="11">
                  <c:v>236733</c:v>
                </c:pt>
              </c:numCache>
            </c:numRef>
          </c:val>
          <c:extLst>
            <c:ext xmlns:c16="http://schemas.microsoft.com/office/drawing/2014/chart" uri="{C3380CC4-5D6E-409C-BE32-E72D297353CC}">
              <c16:uniqueId val="{00000000-2FDC-8946-9D1D-615088101B3D}"/>
            </c:ext>
          </c:extLst>
        </c:ser>
        <c:ser>
          <c:idx val="0"/>
          <c:order val="2"/>
          <c:tx>
            <c:strRef>
              <c:f>'Web_Sessions-Visitors'!$D$36</c:f>
              <c:strCache>
                <c:ptCount val="1"/>
                <c:pt idx="0">
                  <c:v># Views</c:v>
                </c:pt>
              </c:strCache>
            </c:strRef>
          </c:tx>
          <c:cat>
            <c:numRef>
              <c:f>'Web_Sessions-Visitors'!$B$37:$B$48</c:f>
              <c:numCache>
                <c:formatCode>mmm\-yy</c:formatCode>
                <c:ptCount val="12"/>
                <c:pt idx="0">
                  <c:v>44105</c:v>
                </c:pt>
                <c:pt idx="1">
                  <c:v>44136</c:v>
                </c:pt>
                <c:pt idx="2">
                  <c:v>44166</c:v>
                </c:pt>
                <c:pt idx="3">
                  <c:v>44197</c:v>
                </c:pt>
                <c:pt idx="4">
                  <c:v>44228</c:v>
                </c:pt>
                <c:pt idx="5">
                  <c:v>44256</c:v>
                </c:pt>
                <c:pt idx="6">
                  <c:v>44287</c:v>
                </c:pt>
                <c:pt idx="7">
                  <c:v>44317</c:v>
                </c:pt>
                <c:pt idx="8">
                  <c:v>44348</c:v>
                </c:pt>
                <c:pt idx="9">
                  <c:v>44378</c:v>
                </c:pt>
                <c:pt idx="10">
                  <c:v>44409</c:v>
                </c:pt>
                <c:pt idx="11">
                  <c:v>44440</c:v>
                </c:pt>
              </c:numCache>
            </c:numRef>
          </c:cat>
          <c:val>
            <c:numRef>
              <c:f>'Web_Sessions-Visitors'!$D$37:$D$48</c:f>
              <c:numCache>
                <c:formatCode>_(* #,##0_);_(* \(#,##0\);_(* "-"??_);_(@_)</c:formatCode>
                <c:ptCount val="12"/>
                <c:pt idx="0">
                  <c:v>1015038</c:v>
                </c:pt>
                <c:pt idx="1">
                  <c:v>1300917</c:v>
                </c:pt>
                <c:pt idx="2">
                  <c:v>1215329</c:v>
                </c:pt>
                <c:pt idx="3">
                  <c:v>1212346</c:v>
                </c:pt>
                <c:pt idx="4">
                  <c:v>1130353</c:v>
                </c:pt>
                <c:pt idx="5">
                  <c:v>1450493</c:v>
                </c:pt>
                <c:pt idx="6">
                  <c:v>1385406</c:v>
                </c:pt>
                <c:pt idx="7">
                  <c:v>1283387</c:v>
                </c:pt>
                <c:pt idx="8">
                  <c:v>1193930</c:v>
                </c:pt>
                <c:pt idx="9">
                  <c:v>1132024</c:v>
                </c:pt>
                <c:pt idx="10">
                  <c:v>1310392</c:v>
                </c:pt>
                <c:pt idx="11">
                  <c:v>1763494</c:v>
                </c:pt>
              </c:numCache>
            </c:numRef>
          </c:val>
          <c:extLst>
            <c:ext xmlns:c16="http://schemas.microsoft.com/office/drawing/2014/chart" uri="{C3380CC4-5D6E-409C-BE32-E72D297353CC}">
              <c16:uniqueId val="{00000001-2FDC-8946-9D1D-615088101B3D}"/>
            </c:ext>
          </c:extLst>
        </c:ser>
        <c:dLbls>
          <c:showLegendKey val="0"/>
          <c:showVal val="0"/>
          <c:showCatName val="0"/>
          <c:showSerName val="0"/>
          <c:showPercent val="0"/>
          <c:showBubbleSize val="0"/>
        </c:dLbls>
        <c:axId val="-448756224"/>
        <c:axId val="-448746976"/>
        <c:axId val="-423615680"/>
      </c:area3DChart>
      <c:dateAx>
        <c:axId val="-448756224"/>
        <c:scaling>
          <c:orientation val="minMax"/>
        </c:scaling>
        <c:delete val="0"/>
        <c:axPos val="b"/>
        <c:numFmt formatCode="mmm\-yy" sourceLinked="1"/>
        <c:majorTickMark val="out"/>
        <c:minorTickMark val="none"/>
        <c:tickLblPos val="nextTo"/>
        <c:crossAx val="-448746976"/>
        <c:crosses val="autoZero"/>
        <c:auto val="1"/>
        <c:lblOffset val="100"/>
        <c:baseTimeUnit val="months"/>
      </c:dateAx>
      <c:valAx>
        <c:axId val="-448746976"/>
        <c:scaling>
          <c:orientation val="minMax"/>
        </c:scaling>
        <c:delete val="0"/>
        <c:axPos val="l"/>
        <c:majorGridlines/>
        <c:numFmt formatCode="_(* #,##0_);_(* \(#,##0\);_(* &quot;-&quot;??_);_(@_)" sourceLinked="1"/>
        <c:majorTickMark val="out"/>
        <c:minorTickMark val="none"/>
        <c:tickLblPos val="nextTo"/>
        <c:crossAx val="-448756224"/>
        <c:crosses val="autoZero"/>
        <c:crossBetween val="midCat"/>
      </c:valAx>
      <c:serAx>
        <c:axId val="-423615680"/>
        <c:scaling>
          <c:orientation val="minMax"/>
        </c:scaling>
        <c:delete val="1"/>
        <c:axPos val="b"/>
        <c:majorTickMark val="out"/>
        <c:minorTickMark val="none"/>
        <c:tickLblPos val="none"/>
        <c:crossAx val="-448746976"/>
        <c:crosses val="autoZero"/>
      </c:serAx>
    </c:plotArea>
    <c:legend>
      <c:legendPos val="t"/>
      <c:overlay val="0"/>
    </c:legend>
    <c:plotVisOnly val="1"/>
    <c:dispBlanksAs val="zero"/>
    <c:showDLblsOverMax val="0"/>
  </c:chart>
  <c:spPr>
    <a:ln>
      <a:solidFill>
        <a:schemeClr val="tx1"/>
      </a:solidFill>
    </a:ln>
  </c:sp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b="0" i="0" u="none" strike="noStrike" baseline="0">
                <a:solidFill>
                  <a:srgbClr val="000000"/>
                </a:solidFill>
                <a:latin typeface="Calibri"/>
                <a:ea typeface="Calibri"/>
                <a:cs typeface="Calibri"/>
              </a:defRPr>
            </a:pPr>
            <a:r>
              <a:rPr lang="en-US"/>
              <a:t>FY 2021 EOSDIS</a:t>
            </a:r>
            <a:r>
              <a:rPr lang="en-US" baseline="0"/>
              <a:t> </a:t>
            </a:r>
            <a:r>
              <a:rPr lang="en-US"/>
              <a:t>DAACs</a:t>
            </a:r>
            <a:r>
              <a:rPr lang="en-US" baseline="0"/>
              <a:t> and Earthdata Web Activity using Google Analytics </a:t>
            </a:r>
            <a:endParaRPr lang="en-US"/>
          </a:p>
        </c:rich>
      </c:tx>
      <c:layout>
        <c:manualLayout>
          <c:xMode val="edge"/>
          <c:yMode val="edge"/>
          <c:x val="0.22372552320762534"/>
          <c:y val="2.9404827917637051E-2"/>
        </c:manualLayout>
      </c:layout>
      <c:overlay val="0"/>
      <c:spPr>
        <a:noFill/>
        <a:ln w="25400">
          <a:noFill/>
        </a:ln>
      </c:spPr>
    </c:title>
    <c:autoTitleDeleted val="0"/>
    <c:plotArea>
      <c:layout>
        <c:manualLayout>
          <c:layoutTarget val="inner"/>
          <c:xMode val="edge"/>
          <c:yMode val="edge"/>
          <c:x val="0.13620285951098218"/>
          <c:y val="9.9857121733022802E-2"/>
          <c:w val="0.78368510810125824"/>
          <c:h val="0.68924876300692062"/>
        </c:manualLayout>
      </c:layout>
      <c:barChart>
        <c:barDir val="col"/>
        <c:grouping val="clustered"/>
        <c:varyColors val="0"/>
        <c:ser>
          <c:idx val="2"/>
          <c:order val="0"/>
          <c:tx>
            <c:strRef>
              <c:f>'Web_Sessions-Visitors'!$C$10</c:f>
              <c:strCache>
                <c:ptCount val="1"/>
                <c:pt idx="0">
                  <c:v># Sessions </c:v>
                </c:pt>
              </c:strCache>
            </c:strRef>
          </c:tx>
          <c:invertIfNegative val="0"/>
          <c:cat>
            <c:strRef>
              <c:f>'Web_Sessions-Visitors'!$B$11:$B$23</c:f>
              <c:strCache>
                <c:ptCount val="13"/>
                <c:pt idx="0">
                  <c:v>ASDC</c:v>
                </c:pt>
                <c:pt idx="1">
                  <c:v>ASF</c:v>
                </c:pt>
                <c:pt idx="2">
                  <c:v>CDDIS</c:v>
                </c:pt>
                <c:pt idx="3">
                  <c:v>GES DISC</c:v>
                </c:pt>
                <c:pt idx="4">
                  <c:v>GHRC</c:v>
                </c:pt>
                <c:pt idx="5">
                  <c:v>LP DAAC</c:v>
                </c:pt>
                <c:pt idx="6">
                  <c:v>LAADS DAAC</c:v>
                </c:pt>
                <c:pt idx="7">
                  <c:v>NSIDC</c:v>
                </c:pt>
                <c:pt idx="8">
                  <c:v>OB.DAAC</c:v>
                </c:pt>
                <c:pt idx="9">
                  <c:v>ORNL</c:v>
                </c:pt>
                <c:pt idx="10">
                  <c:v>PO.DAAC</c:v>
                </c:pt>
                <c:pt idx="11">
                  <c:v>SEDAC</c:v>
                </c:pt>
                <c:pt idx="12">
                  <c:v>Earthdata</c:v>
                </c:pt>
              </c:strCache>
            </c:strRef>
          </c:cat>
          <c:val>
            <c:numRef>
              <c:f>'Web_Sessions-Visitors'!$C$11:$C$23</c:f>
              <c:numCache>
                <c:formatCode>_(* #,##0_);_(* \(#,##0\);_(* "-"??_);_(@_)</c:formatCode>
                <c:ptCount val="13"/>
                <c:pt idx="0">
                  <c:v>33355</c:v>
                </c:pt>
                <c:pt idx="1">
                  <c:v>480179</c:v>
                </c:pt>
                <c:pt idx="2">
                  <c:v>97015</c:v>
                </c:pt>
                <c:pt idx="3">
                  <c:v>274957</c:v>
                </c:pt>
                <c:pt idx="4">
                  <c:v>16453</c:v>
                </c:pt>
                <c:pt idx="5">
                  <c:v>184383</c:v>
                </c:pt>
                <c:pt idx="6">
                  <c:v>233162</c:v>
                </c:pt>
                <c:pt idx="7">
                  <c:v>669496</c:v>
                </c:pt>
                <c:pt idx="8">
                  <c:v>133631</c:v>
                </c:pt>
                <c:pt idx="9">
                  <c:v>68344</c:v>
                </c:pt>
                <c:pt idx="10">
                  <c:v>52948</c:v>
                </c:pt>
                <c:pt idx="11">
                  <c:v>136290</c:v>
                </c:pt>
                <c:pt idx="12">
                  <c:v>387500</c:v>
                </c:pt>
              </c:numCache>
            </c:numRef>
          </c:val>
          <c:extLst>
            <c:ext xmlns:c16="http://schemas.microsoft.com/office/drawing/2014/chart" uri="{C3380CC4-5D6E-409C-BE32-E72D297353CC}">
              <c16:uniqueId val="{00000000-B9AF-5446-9AD4-46447E2D7AD0}"/>
            </c:ext>
          </c:extLst>
        </c:ser>
        <c:ser>
          <c:idx val="3"/>
          <c:order val="1"/>
          <c:tx>
            <c:strRef>
              <c:f>'Web_Sessions-Visitors'!$D$10</c:f>
              <c:strCache>
                <c:ptCount val="1"/>
                <c:pt idx="0">
                  <c:v># Views</c:v>
                </c:pt>
              </c:strCache>
            </c:strRef>
          </c:tx>
          <c:invertIfNegative val="0"/>
          <c:cat>
            <c:strRef>
              <c:f>'Web_Sessions-Visitors'!$B$11:$B$23</c:f>
              <c:strCache>
                <c:ptCount val="13"/>
                <c:pt idx="0">
                  <c:v>ASDC</c:v>
                </c:pt>
                <c:pt idx="1">
                  <c:v>ASF</c:v>
                </c:pt>
                <c:pt idx="2">
                  <c:v>CDDIS</c:v>
                </c:pt>
                <c:pt idx="3">
                  <c:v>GES DISC</c:v>
                </c:pt>
                <c:pt idx="4">
                  <c:v>GHRC</c:v>
                </c:pt>
                <c:pt idx="5">
                  <c:v>LP DAAC</c:v>
                </c:pt>
                <c:pt idx="6">
                  <c:v>LAADS DAAC</c:v>
                </c:pt>
                <c:pt idx="7">
                  <c:v>NSIDC</c:v>
                </c:pt>
                <c:pt idx="8">
                  <c:v>OB.DAAC</c:v>
                </c:pt>
                <c:pt idx="9">
                  <c:v>ORNL</c:v>
                </c:pt>
                <c:pt idx="10">
                  <c:v>PO.DAAC</c:v>
                </c:pt>
                <c:pt idx="11">
                  <c:v>SEDAC</c:v>
                </c:pt>
                <c:pt idx="12">
                  <c:v>Earthdata</c:v>
                </c:pt>
              </c:strCache>
            </c:strRef>
          </c:cat>
          <c:val>
            <c:numRef>
              <c:f>'Web_Sessions-Visitors'!$D$11:$D$23</c:f>
              <c:numCache>
                <c:formatCode>_(* #,##0_);_(* \(#,##0\);_(* "-"??_);_(@_)</c:formatCode>
                <c:ptCount val="13"/>
                <c:pt idx="0">
                  <c:v>340844</c:v>
                </c:pt>
                <c:pt idx="1">
                  <c:v>1230269</c:v>
                </c:pt>
                <c:pt idx="2">
                  <c:v>1921102</c:v>
                </c:pt>
                <c:pt idx="3">
                  <c:v>1488512</c:v>
                </c:pt>
                <c:pt idx="4">
                  <c:v>205823</c:v>
                </c:pt>
                <c:pt idx="5">
                  <c:v>1298463</c:v>
                </c:pt>
                <c:pt idx="6">
                  <c:v>1894087</c:v>
                </c:pt>
                <c:pt idx="7">
                  <c:v>2872296</c:v>
                </c:pt>
                <c:pt idx="8">
                  <c:v>2113562</c:v>
                </c:pt>
                <c:pt idx="9">
                  <c:v>460733</c:v>
                </c:pt>
                <c:pt idx="10">
                  <c:v>359113</c:v>
                </c:pt>
                <c:pt idx="11">
                  <c:v>1208305</c:v>
                </c:pt>
                <c:pt idx="12">
                  <c:v>1747309</c:v>
                </c:pt>
              </c:numCache>
            </c:numRef>
          </c:val>
          <c:extLst>
            <c:ext xmlns:c16="http://schemas.microsoft.com/office/drawing/2014/chart" uri="{C3380CC4-5D6E-409C-BE32-E72D297353CC}">
              <c16:uniqueId val="{00000001-B9AF-5446-9AD4-46447E2D7AD0}"/>
            </c:ext>
          </c:extLst>
        </c:ser>
        <c:ser>
          <c:idx val="1"/>
          <c:order val="2"/>
          <c:tx>
            <c:strRef>
              <c:f>'Web_Sessions-Visitors'!$E$10</c:f>
              <c:strCache>
                <c:ptCount val="1"/>
                <c:pt idx="0">
                  <c:v># Visitors</c:v>
                </c:pt>
              </c:strCache>
            </c:strRef>
          </c:tx>
          <c:invertIfNegative val="0"/>
          <c:cat>
            <c:strRef>
              <c:f>'Web_Sessions-Visitors'!$B$11:$B$23</c:f>
              <c:strCache>
                <c:ptCount val="13"/>
                <c:pt idx="0">
                  <c:v>ASDC</c:v>
                </c:pt>
                <c:pt idx="1">
                  <c:v>ASF</c:v>
                </c:pt>
                <c:pt idx="2">
                  <c:v>CDDIS</c:v>
                </c:pt>
                <c:pt idx="3">
                  <c:v>GES DISC</c:v>
                </c:pt>
                <c:pt idx="4">
                  <c:v>GHRC</c:v>
                </c:pt>
                <c:pt idx="5">
                  <c:v>LP DAAC</c:v>
                </c:pt>
                <c:pt idx="6">
                  <c:v>LAADS DAAC</c:v>
                </c:pt>
                <c:pt idx="7">
                  <c:v>NSIDC</c:v>
                </c:pt>
                <c:pt idx="8">
                  <c:v>OB.DAAC</c:v>
                </c:pt>
                <c:pt idx="9">
                  <c:v>ORNL</c:v>
                </c:pt>
                <c:pt idx="10">
                  <c:v>PO.DAAC</c:v>
                </c:pt>
                <c:pt idx="11">
                  <c:v>SEDAC</c:v>
                </c:pt>
                <c:pt idx="12">
                  <c:v>Earthdata</c:v>
                </c:pt>
              </c:strCache>
            </c:strRef>
          </c:cat>
          <c:val>
            <c:numRef>
              <c:f>'Web_Sessions-Visitors'!$E$11:$E$23</c:f>
              <c:numCache>
                <c:formatCode>_(* #,##0_);_(* \(#,##0\);_(* "-"??_);_(@_)</c:formatCode>
                <c:ptCount val="13"/>
                <c:pt idx="0">
                  <c:v>46561</c:v>
                </c:pt>
                <c:pt idx="1">
                  <c:v>264171</c:v>
                </c:pt>
                <c:pt idx="2">
                  <c:v>57182</c:v>
                </c:pt>
                <c:pt idx="3">
                  <c:v>149257</c:v>
                </c:pt>
                <c:pt idx="4">
                  <c:v>15085</c:v>
                </c:pt>
                <c:pt idx="5">
                  <c:v>124215</c:v>
                </c:pt>
                <c:pt idx="6">
                  <c:v>98112</c:v>
                </c:pt>
                <c:pt idx="7">
                  <c:v>377853</c:v>
                </c:pt>
                <c:pt idx="8">
                  <c:v>87690</c:v>
                </c:pt>
                <c:pt idx="9">
                  <c:v>54403</c:v>
                </c:pt>
                <c:pt idx="10">
                  <c:v>48161</c:v>
                </c:pt>
                <c:pt idx="11">
                  <c:v>106416</c:v>
                </c:pt>
                <c:pt idx="12">
                  <c:v>489182</c:v>
                </c:pt>
              </c:numCache>
            </c:numRef>
          </c:val>
          <c:extLst>
            <c:ext xmlns:c16="http://schemas.microsoft.com/office/drawing/2014/chart" uri="{C3380CC4-5D6E-409C-BE32-E72D297353CC}">
              <c16:uniqueId val="{00000002-B9AF-5446-9AD4-46447E2D7AD0}"/>
            </c:ext>
          </c:extLst>
        </c:ser>
        <c:dLbls>
          <c:showLegendKey val="0"/>
          <c:showVal val="0"/>
          <c:showCatName val="0"/>
          <c:showSerName val="0"/>
          <c:showPercent val="0"/>
          <c:showBubbleSize val="0"/>
        </c:dLbls>
        <c:gapWidth val="150"/>
        <c:axId val="-442278112"/>
        <c:axId val="-442276480"/>
        <c:extLst/>
      </c:barChart>
      <c:catAx>
        <c:axId val="-442278112"/>
        <c:scaling>
          <c:orientation val="minMax"/>
        </c:scaling>
        <c:delete val="0"/>
        <c:axPos val="b"/>
        <c:numFmt formatCode="General" sourceLinked="1"/>
        <c:majorTickMark val="none"/>
        <c:minorTickMark val="none"/>
        <c:tickLblPos val="nextTo"/>
        <c:spPr>
          <a:ln w="3175">
            <a:solidFill>
              <a:srgbClr val="808080"/>
            </a:solidFill>
            <a:prstDash val="solid"/>
          </a:ln>
        </c:spPr>
        <c:txPr>
          <a:bodyPr rot="1620000" vert="horz"/>
          <a:lstStyle/>
          <a:p>
            <a:pPr>
              <a:defRPr sz="1200" b="0" i="0" u="none" strike="noStrike" baseline="0">
                <a:solidFill>
                  <a:srgbClr val="000000"/>
                </a:solidFill>
                <a:latin typeface="Calibri"/>
                <a:ea typeface="Calibri"/>
                <a:cs typeface="Calibri"/>
              </a:defRPr>
            </a:pPr>
            <a:endParaRPr lang="en-US"/>
          </a:p>
        </c:txPr>
        <c:crossAx val="-442276480"/>
        <c:crosses val="autoZero"/>
        <c:auto val="0"/>
        <c:lblAlgn val="ctr"/>
        <c:lblOffset val="100"/>
        <c:tickLblSkip val="1"/>
        <c:tickMarkSkip val="1"/>
        <c:noMultiLvlLbl val="0"/>
      </c:catAx>
      <c:valAx>
        <c:axId val="-442276480"/>
        <c:scaling>
          <c:orientation val="minMax"/>
        </c:scaling>
        <c:delete val="0"/>
        <c:axPos val="l"/>
        <c:majorGridlines>
          <c:spPr>
            <a:ln w="3175">
              <a:solidFill>
                <a:schemeClr val="tx1"/>
              </a:solidFill>
              <a:prstDash val="solid"/>
            </a:ln>
          </c:spPr>
        </c:majorGridlines>
        <c:numFmt formatCode="#,##0" sourceLinked="0"/>
        <c:majorTickMark val="none"/>
        <c:minorTickMark val="none"/>
        <c:tickLblPos val="nextTo"/>
        <c:spPr>
          <a:ln w="3175">
            <a:solidFill>
              <a:srgbClr val="808080"/>
            </a:solidFill>
            <a:prstDash val="solid"/>
          </a:ln>
        </c:spPr>
        <c:txPr>
          <a:bodyPr rot="0" vert="horz"/>
          <a:lstStyle/>
          <a:p>
            <a:pPr>
              <a:defRPr sz="1200" b="0" i="0" u="none" strike="noStrike" baseline="0">
                <a:solidFill>
                  <a:srgbClr val="000000"/>
                </a:solidFill>
                <a:latin typeface="Calibri"/>
                <a:ea typeface="Calibri"/>
                <a:cs typeface="Calibri"/>
              </a:defRPr>
            </a:pPr>
            <a:endParaRPr lang="en-US"/>
          </a:p>
        </c:txPr>
        <c:crossAx val="-442278112"/>
        <c:crosses val="autoZero"/>
        <c:crossBetween val="between"/>
      </c:valAx>
      <c:spPr>
        <a:noFill/>
        <a:ln w="25400">
          <a:noFill/>
        </a:ln>
      </c:spPr>
    </c:plotArea>
    <c:legend>
      <c:legendPos val="r"/>
      <c:layout>
        <c:manualLayout>
          <c:xMode val="edge"/>
          <c:yMode val="edge"/>
          <c:x val="0.19767172606713634"/>
          <c:y val="0.27225495194395666"/>
          <c:w val="0.12369353501864898"/>
          <c:h val="9.6401295349563557E-2"/>
        </c:manualLayout>
      </c:layout>
      <c:overlay val="0"/>
      <c:spPr>
        <a:noFill/>
        <a:ln w="25400">
          <a:solidFill>
            <a:schemeClr val="accent1"/>
          </a:solidFill>
        </a:ln>
      </c:spPr>
      <c:txPr>
        <a:bodyPr/>
        <a:lstStyle/>
        <a:p>
          <a:pPr>
            <a:defRPr sz="101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Repeat Web Visitors by DAAC in FY2021</a:t>
            </a:r>
          </a:p>
        </c:rich>
      </c:tx>
      <c:overlay val="0"/>
    </c:title>
    <c:autoTitleDeleted val="0"/>
    <c:plotArea>
      <c:layout/>
      <c:barChart>
        <c:barDir val="col"/>
        <c:grouping val="stacked"/>
        <c:varyColors val="0"/>
        <c:ser>
          <c:idx val="0"/>
          <c:order val="0"/>
          <c:tx>
            <c:strRef>
              <c:f>'Web Repeat Visitors'!$B$7</c:f>
              <c:strCache>
                <c:ptCount val="1"/>
                <c:pt idx="0">
                  <c:v>ASDC</c:v>
                </c:pt>
              </c:strCache>
            </c:strRef>
          </c:tx>
          <c:invertIfNegative val="0"/>
          <c:cat>
            <c:strRef>
              <c:f>'Web Repeat Visitors'!$C$6:$N$6</c:f>
              <c:strCache>
                <c:ptCount val="12"/>
                <c:pt idx="0">
                  <c:v>1</c:v>
                </c:pt>
                <c:pt idx="1">
                  <c:v>2</c:v>
                </c:pt>
                <c:pt idx="2">
                  <c:v>3 - 4</c:v>
                </c:pt>
                <c:pt idx="3">
                  <c:v>5 - 6</c:v>
                </c:pt>
                <c:pt idx="4">
                  <c:v>7 - 9</c:v>
                </c:pt>
                <c:pt idx="5">
                  <c:v>10 - 14</c:v>
                </c:pt>
                <c:pt idx="6">
                  <c:v>15 - 19</c:v>
                </c:pt>
                <c:pt idx="7">
                  <c:v>20 - 29</c:v>
                </c:pt>
                <c:pt idx="8">
                  <c:v>30 - 39</c:v>
                </c:pt>
                <c:pt idx="9">
                  <c:v>40 - 49</c:v>
                </c:pt>
                <c:pt idx="10">
                  <c:v>50 - 59</c:v>
                </c:pt>
                <c:pt idx="11">
                  <c:v>&gt;60</c:v>
                </c:pt>
              </c:strCache>
            </c:strRef>
          </c:cat>
          <c:val>
            <c:numRef>
              <c:f>'Web Repeat Visitors'!$C$7:$N$7</c:f>
              <c:numCache>
                <c:formatCode>_(* #,##0_);_(* \(#,##0\);_(* "-"??_);_(@_)</c:formatCode>
                <c:ptCount val="12"/>
                <c:pt idx="0">
                  <c:v>28128</c:v>
                </c:pt>
                <c:pt idx="1">
                  <c:v>8552</c:v>
                </c:pt>
                <c:pt idx="2">
                  <c:v>6959</c:v>
                </c:pt>
                <c:pt idx="3">
                  <c:v>3395</c:v>
                </c:pt>
                <c:pt idx="4">
                  <c:v>3149</c:v>
                </c:pt>
                <c:pt idx="5">
                  <c:v>3239</c:v>
                </c:pt>
                <c:pt idx="6">
                  <c:v>2121</c:v>
                </c:pt>
                <c:pt idx="7">
                  <c:v>2910</c:v>
                </c:pt>
                <c:pt idx="8">
                  <c:v>1818</c:v>
                </c:pt>
                <c:pt idx="9">
                  <c:v>1375</c:v>
                </c:pt>
                <c:pt idx="10">
                  <c:v>961</c:v>
                </c:pt>
                <c:pt idx="11">
                  <c:v>6967</c:v>
                </c:pt>
              </c:numCache>
            </c:numRef>
          </c:val>
          <c:extLst>
            <c:ext xmlns:c16="http://schemas.microsoft.com/office/drawing/2014/chart" uri="{C3380CC4-5D6E-409C-BE32-E72D297353CC}">
              <c16:uniqueId val="{00000000-123F-2A46-9260-4C020BBFA240}"/>
            </c:ext>
          </c:extLst>
        </c:ser>
        <c:ser>
          <c:idx val="1"/>
          <c:order val="1"/>
          <c:tx>
            <c:strRef>
              <c:f>'Web Repeat Visitors'!$B$8</c:f>
              <c:strCache>
                <c:ptCount val="1"/>
                <c:pt idx="0">
                  <c:v>ASF</c:v>
                </c:pt>
              </c:strCache>
            </c:strRef>
          </c:tx>
          <c:invertIfNegative val="0"/>
          <c:cat>
            <c:strRef>
              <c:f>'Web Repeat Visitors'!$C$6:$N$6</c:f>
              <c:strCache>
                <c:ptCount val="12"/>
                <c:pt idx="0">
                  <c:v>1</c:v>
                </c:pt>
                <c:pt idx="1">
                  <c:v>2</c:v>
                </c:pt>
                <c:pt idx="2">
                  <c:v>3 - 4</c:v>
                </c:pt>
                <c:pt idx="3">
                  <c:v>5 - 6</c:v>
                </c:pt>
                <c:pt idx="4">
                  <c:v>7 - 9</c:v>
                </c:pt>
                <c:pt idx="5">
                  <c:v>10 - 14</c:v>
                </c:pt>
                <c:pt idx="6">
                  <c:v>15 - 19</c:v>
                </c:pt>
                <c:pt idx="7">
                  <c:v>20 - 29</c:v>
                </c:pt>
                <c:pt idx="8">
                  <c:v>30 - 39</c:v>
                </c:pt>
                <c:pt idx="9">
                  <c:v>40 - 49</c:v>
                </c:pt>
                <c:pt idx="10">
                  <c:v>50 - 59</c:v>
                </c:pt>
                <c:pt idx="11">
                  <c:v>&gt;60</c:v>
                </c:pt>
              </c:strCache>
            </c:strRef>
          </c:cat>
          <c:val>
            <c:numRef>
              <c:f>'Web Repeat Visitors'!$C$8:$N$8</c:f>
              <c:numCache>
                <c:formatCode>_(* #,##0_);_(* \(#,##0\);_(* "-"??_);_(@_)</c:formatCode>
                <c:ptCount val="12"/>
                <c:pt idx="0">
                  <c:v>203857</c:v>
                </c:pt>
                <c:pt idx="1">
                  <c:v>78845</c:v>
                </c:pt>
                <c:pt idx="2">
                  <c:v>79838</c:v>
                </c:pt>
                <c:pt idx="3">
                  <c:v>43375</c:v>
                </c:pt>
                <c:pt idx="4">
                  <c:v>38976</c:v>
                </c:pt>
                <c:pt idx="5">
                  <c:v>37179</c:v>
                </c:pt>
                <c:pt idx="6">
                  <c:v>21751</c:v>
                </c:pt>
                <c:pt idx="7">
                  <c:v>25210</c:v>
                </c:pt>
                <c:pt idx="8">
                  <c:v>15485</c:v>
                </c:pt>
                <c:pt idx="9">
                  <c:v>10297</c:v>
                </c:pt>
                <c:pt idx="10">
                  <c:v>7273</c:v>
                </c:pt>
                <c:pt idx="11">
                  <c:v>32653</c:v>
                </c:pt>
              </c:numCache>
            </c:numRef>
          </c:val>
          <c:extLst>
            <c:ext xmlns:c16="http://schemas.microsoft.com/office/drawing/2014/chart" uri="{C3380CC4-5D6E-409C-BE32-E72D297353CC}">
              <c16:uniqueId val="{00000001-123F-2A46-9260-4C020BBFA240}"/>
            </c:ext>
          </c:extLst>
        </c:ser>
        <c:ser>
          <c:idx val="2"/>
          <c:order val="2"/>
          <c:tx>
            <c:strRef>
              <c:f>'Web Repeat Visitors'!$B$9</c:f>
              <c:strCache>
                <c:ptCount val="1"/>
                <c:pt idx="0">
                  <c:v>CDDIS</c:v>
                </c:pt>
              </c:strCache>
            </c:strRef>
          </c:tx>
          <c:invertIfNegative val="0"/>
          <c:cat>
            <c:strRef>
              <c:f>'Web Repeat Visitors'!$C$6:$N$6</c:f>
              <c:strCache>
                <c:ptCount val="12"/>
                <c:pt idx="0">
                  <c:v>1</c:v>
                </c:pt>
                <c:pt idx="1">
                  <c:v>2</c:v>
                </c:pt>
                <c:pt idx="2">
                  <c:v>3 - 4</c:v>
                </c:pt>
                <c:pt idx="3">
                  <c:v>5 - 6</c:v>
                </c:pt>
                <c:pt idx="4">
                  <c:v>7 - 9</c:v>
                </c:pt>
                <c:pt idx="5">
                  <c:v>10 - 14</c:v>
                </c:pt>
                <c:pt idx="6">
                  <c:v>15 - 19</c:v>
                </c:pt>
                <c:pt idx="7">
                  <c:v>20 - 29</c:v>
                </c:pt>
                <c:pt idx="8">
                  <c:v>30 - 39</c:v>
                </c:pt>
                <c:pt idx="9">
                  <c:v>40 - 49</c:v>
                </c:pt>
                <c:pt idx="10">
                  <c:v>50 - 59</c:v>
                </c:pt>
                <c:pt idx="11">
                  <c:v>&gt;60</c:v>
                </c:pt>
              </c:strCache>
            </c:strRef>
          </c:cat>
          <c:val>
            <c:numRef>
              <c:f>'Web Repeat Visitors'!$C$9:$N$9</c:f>
              <c:numCache>
                <c:formatCode>_(* #,##0_);_(* \(#,##0\);_(* "-"??_);_(@_)</c:formatCode>
                <c:ptCount val="12"/>
                <c:pt idx="0">
                  <c:v>42545</c:v>
                </c:pt>
                <c:pt idx="1">
                  <c:v>19757</c:v>
                </c:pt>
                <c:pt idx="2">
                  <c:v>22641</c:v>
                </c:pt>
                <c:pt idx="3">
                  <c:v>13590</c:v>
                </c:pt>
                <c:pt idx="4">
                  <c:v>13124</c:v>
                </c:pt>
                <c:pt idx="5">
                  <c:v>13326</c:v>
                </c:pt>
                <c:pt idx="6">
                  <c:v>8195</c:v>
                </c:pt>
                <c:pt idx="7">
                  <c:v>9667</c:v>
                </c:pt>
                <c:pt idx="8">
                  <c:v>5384</c:v>
                </c:pt>
                <c:pt idx="9">
                  <c:v>3337</c:v>
                </c:pt>
                <c:pt idx="10">
                  <c:v>2187</c:v>
                </c:pt>
                <c:pt idx="11">
                  <c:v>7203</c:v>
                </c:pt>
              </c:numCache>
            </c:numRef>
          </c:val>
          <c:extLst>
            <c:ext xmlns:c16="http://schemas.microsoft.com/office/drawing/2014/chart" uri="{C3380CC4-5D6E-409C-BE32-E72D297353CC}">
              <c16:uniqueId val="{00000002-123F-2A46-9260-4C020BBFA240}"/>
            </c:ext>
          </c:extLst>
        </c:ser>
        <c:ser>
          <c:idx val="3"/>
          <c:order val="3"/>
          <c:tx>
            <c:strRef>
              <c:f>'Web Repeat Visitors'!$B$10</c:f>
              <c:strCache>
                <c:ptCount val="1"/>
                <c:pt idx="0">
                  <c:v>GES DISC</c:v>
                </c:pt>
              </c:strCache>
            </c:strRef>
          </c:tx>
          <c:invertIfNegative val="0"/>
          <c:cat>
            <c:strRef>
              <c:f>'Web Repeat Visitors'!$C$6:$N$6</c:f>
              <c:strCache>
                <c:ptCount val="12"/>
                <c:pt idx="0">
                  <c:v>1</c:v>
                </c:pt>
                <c:pt idx="1">
                  <c:v>2</c:v>
                </c:pt>
                <c:pt idx="2">
                  <c:v>3 - 4</c:v>
                </c:pt>
                <c:pt idx="3">
                  <c:v>5 - 6</c:v>
                </c:pt>
                <c:pt idx="4">
                  <c:v>7 - 9</c:v>
                </c:pt>
                <c:pt idx="5">
                  <c:v>10 - 14</c:v>
                </c:pt>
                <c:pt idx="6">
                  <c:v>15 - 19</c:v>
                </c:pt>
                <c:pt idx="7">
                  <c:v>20 - 29</c:v>
                </c:pt>
                <c:pt idx="8">
                  <c:v>30 - 39</c:v>
                </c:pt>
                <c:pt idx="9">
                  <c:v>40 - 49</c:v>
                </c:pt>
                <c:pt idx="10">
                  <c:v>50 - 59</c:v>
                </c:pt>
                <c:pt idx="11">
                  <c:v>&gt;60</c:v>
                </c:pt>
              </c:strCache>
            </c:strRef>
          </c:cat>
          <c:val>
            <c:numRef>
              <c:f>'Web Repeat Visitors'!$C$10:$N$10</c:f>
              <c:numCache>
                <c:formatCode>_(* #,##0_);_(* \(#,##0\);_(* "-"??_);_(@_)</c:formatCode>
                <c:ptCount val="12"/>
                <c:pt idx="0">
                  <c:v>83970</c:v>
                </c:pt>
                <c:pt idx="1">
                  <c:v>40126</c:v>
                </c:pt>
                <c:pt idx="2">
                  <c:v>47407</c:v>
                </c:pt>
                <c:pt idx="3">
                  <c:v>29640</c:v>
                </c:pt>
                <c:pt idx="4">
                  <c:v>30131</c:v>
                </c:pt>
                <c:pt idx="5">
                  <c:v>31265</c:v>
                </c:pt>
                <c:pt idx="6">
                  <c:v>19658</c:v>
                </c:pt>
                <c:pt idx="7">
                  <c:v>23650</c:v>
                </c:pt>
                <c:pt idx="8">
                  <c:v>13871</c:v>
                </c:pt>
                <c:pt idx="9">
                  <c:v>9205</c:v>
                </c:pt>
                <c:pt idx="10">
                  <c:v>6390</c:v>
                </c:pt>
                <c:pt idx="11">
                  <c:v>31619</c:v>
                </c:pt>
              </c:numCache>
            </c:numRef>
          </c:val>
          <c:extLst>
            <c:ext xmlns:c16="http://schemas.microsoft.com/office/drawing/2014/chart" uri="{C3380CC4-5D6E-409C-BE32-E72D297353CC}">
              <c16:uniqueId val="{00000003-123F-2A46-9260-4C020BBFA240}"/>
            </c:ext>
          </c:extLst>
        </c:ser>
        <c:ser>
          <c:idx val="4"/>
          <c:order val="4"/>
          <c:tx>
            <c:strRef>
              <c:f>'Web Repeat Visitors'!$B$11</c:f>
              <c:strCache>
                <c:ptCount val="1"/>
                <c:pt idx="0">
                  <c:v>GHRC</c:v>
                </c:pt>
              </c:strCache>
            </c:strRef>
          </c:tx>
          <c:invertIfNegative val="0"/>
          <c:cat>
            <c:strRef>
              <c:f>'Web Repeat Visitors'!$C$6:$N$6</c:f>
              <c:strCache>
                <c:ptCount val="12"/>
                <c:pt idx="0">
                  <c:v>1</c:v>
                </c:pt>
                <c:pt idx="1">
                  <c:v>2</c:v>
                </c:pt>
                <c:pt idx="2">
                  <c:v>3 - 4</c:v>
                </c:pt>
                <c:pt idx="3">
                  <c:v>5 - 6</c:v>
                </c:pt>
                <c:pt idx="4">
                  <c:v>7 - 9</c:v>
                </c:pt>
                <c:pt idx="5">
                  <c:v>10 - 14</c:v>
                </c:pt>
                <c:pt idx="6">
                  <c:v>15 - 19</c:v>
                </c:pt>
                <c:pt idx="7">
                  <c:v>20 - 29</c:v>
                </c:pt>
                <c:pt idx="8">
                  <c:v>30 - 39</c:v>
                </c:pt>
                <c:pt idx="9">
                  <c:v>40 - 49</c:v>
                </c:pt>
                <c:pt idx="10">
                  <c:v>50 - 59</c:v>
                </c:pt>
                <c:pt idx="11">
                  <c:v>&gt;60</c:v>
                </c:pt>
              </c:strCache>
            </c:strRef>
          </c:cat>
          <c:val>
            <c:numRef>
              <c:f>'Web Repeat Visitors'!$C$11:$N$11</c:f>
              <c:numCache>
                <c:formatCode>_(* #,##0_);_(* \(#,##0\);_(* "-"??_);_(@_)</c:formatCode>
                <c:ptCount val="12"/>
                <c:pt idx="0">
                  <c:v>9354</c:v>
                </c:pt>
                <c:pt idx="1">
                  <c:v>2749</c:v>
                </c:pt>
                <c:pt idx="2">
                  <c:v>2293</c:v>
                </c:pt>
                <c:pt idx="3">
                  <c:v>1231</c:v>
                </c:pt>
                <c:pt idx="4">
                  <c:v>1077</c:v>
                </c:pt>
                <c:pt idx="5">
                  <c:v>1075</c:v>
                </c:pt>
                <c:pt idx="6">
                  <c:v>645</c:v>
                </c:pt>
                <c:pt idx="7">
                  <c:v>726</c:v>
                </c:pt>
                <c:pt idx="8">
                  <c:v>441</c:v>
                </c:pt>
                <c:pt idx="9">
                  <c:v>304</c:v>
                </c:pt>
                <c:pt idx="10">
                  <c:v>241</c:v>
                </c:pt>
                <c:pt idx="11">
                  <c:v>2826</c:v>
                </c:pt>
              </c:numCache>
            </c:numRef>
          </c:val>
          <c:extLst>
            <c:ext xmlns:c16="http://schemas.microsoft.com/office/drawing/2014/chart" uri="{C3380CC4-5D6E-409C-BE32-E72D297353CC}">
              <c16:uniqueId val="{00000004-123F-2A46-9260-4C020BBFA240}"/>
            </c:ext>
          </c:extLst>
        </c:ser>
        <c:ser>
          <c:idx val="5"/>
          <c:order val="5"/>
          <c:tx>
            <c:strRef>
              <c:f>'Web Repeat Visitors'!$B$12</c:f>
              <c:strCache>
                <c:ptCount val="1"/>
                <c:pt idx="0">
                  <c:v>LAADS DAAC</c:v>
                </c:pt>
              </c:strCache>
            </c:strRef>
          </c:tx>
          <c:invertIfNegative val="0"/>
          <c:cat>
            <c:strRef>
              <c:f>'Web Repeat Visitors'!$C$6:$N$6</c:f>
              <c:strCache>
                <c:ptCount val="12"/>
                <c:pt idx="0">
                  <c:v>1</c:v>
                </c:pt>
                <c:pt idx="1">
                  <c:v>2</c:v>
                </c:pt>
                <c:pt idx="2">
                  <c:v>3 - 4</c:v>
                </c:pt>
                <c:pt idx="3">
                  <c:v>5 - 6</c:v>
                </c:pt>
                <c:pt idx="4">
                  <c:v>7 - 9</c:v>
                </c:pt>
                <c:pt idx="5">
                  <c:v>10 - 14</c:v>
                </c:pt>
                <c:pt idx="6">
                  <c:v>15 - 19</c:v>
                </c:pt>
                <c:pt idx="7">
                  <c:v>20 - 29</c:v>
                </c:pt>
                <c:pt idx="8">
                  <c:v>30 - 39</c:v>
                </c:pt>
                <c:pt idx="9">
                  <c:v>40 - 49</c:v>
                </c:pt>
                <c:pt idx="10">
                  <c:v>50 - 59</c:v>
                </c:pt>
                <c:pt idx="11">
                  <c:v>&gt;60</c:v>
                </c:pt>
              </c:strCache>
            </c:strRef>
          </c:cat>
          <c:val>
            <c:numRef>
              <c:f>'Web Repeat Visitors'!$C$12:$N$12</c:f>
              <c:numCache>
                <c:formatCode>_(* #,##0_);_(* \(#,##0\);_(* "-"??_);_(@_)</c:formatCode>
                <c:ptCount val="12"/>
                <c:pt idx="0">
                  <c:v>54894</c:v>
                </c:pt>
                <c:pt idx="1">
                  <c:v>27385</c:v>
                </c:pt>
                <c:pt idx="2">
                  <c:v>34093</c:v>
                </c:pt>
                <c:pt idx="3">
                  <c:v>22931</c:v>
                </c:pt>
                <c:pt idx="4">
                  <c:v>24712</c:v>
                </c:pt>
                <c:pt idx="5">
                  <c:v>27584</c:v>
                </c:pt>
                <c:pt idx="6">
                  <c:v>19143</c:v>
                </c:pt>
                <c:pt idx="7">
                  <c:v>25368</c:v>
                </c:pt>
                <c:pt idx="8">
                  <c:v>16534</c:v>
                </c:pt>
                <c:pt idx="9">
                  <c:v>11680</c:v>
                </c:pt>
                <c:pt idx="10">
                  <c:v>8672</c:v>
                </c:pt>
                <c:pt idx="11">
                  <c:v>46454</c:v>
                </c:pt>
              </c:numCache>
            </c:numRef>
          </c:val>
          <c:extLst>
            <c:ext xmlns:c16="http://schemas.microsoft.com/office/drawing/2014/chart" uri="{C3380CC4-5D6E-409C-BE32-E72D297353CC}">
              <c16:uniqueId val="{00000005-123F-2A46-9260-4C020BBFA240}"/>
            </c:ext>
          </c:extLst>
        </c:ser>
        <c:ser>
          <c:idx val="6"/>
          <c:order val="6"/>
          <c:tx>
            <c:strRef>
              <c:f>'Web Repeat Visitors'!$B$13</c:f>
              <c:strCache>
                <c:ptCount val="1"/>
                <c:pt idx="0">
                  <c:v>LP DAAC</c:v>
                </c:pt>
              </c:strCache>
            </c:strRef>
          </c:tx>
          <c:invertIfNegative val="0"/>
          <c:cat>
            <c:strRef>
              <c:f>'Web Repeat Visitors'!$C$6:$N$6</c:f>
              <c:strCache>
                <c:ptCount val="12"/>
                <c:pt idx="0">
                  <c:v>1</c:v>
                </c:pt>
                <c:pt idx="1">
                  <c:v>2</c:v>
                </c:pt>
                <c:pt idx="2">
                  <c:v>3 - 4</c:v>
                </c:pt>
                <c:pt idx="3">
                  <c:v>5 - 6</c:v>
                </c:pt>
                <c:pt idx="4">
                  <c:v>7 - 9</c:v>
                </c:pt>
                <c:pt idx="5">
                  <c:v>10 - 14</c:v>
                </c:pt>
                <c:pt idx="6">
                  <c:v>15 - 19</c:v>
                </c:pt>
                <c:pt idx="7">
                  <c:v>20 - 29</c:v>
                </c:pt>
                <c:pt idx="8">
                  <c:v>30 - 39</c:v>
                </c:pt>
                <c:pt idx="9">
                  <c:v>40 - 49</c:v>
                </c:pt>
                <c:pt idx="10">
                  <c:v>50 - 59</c:v>
                </c:pt>
                <c:pt idx="11">
                  <c:v>&gt;60</c:v>
                </c:pt>
              </c:strCache>
            </c:strRef>
          </c:cat>
          <c:val>
            <c:numRef>
              <c:f>'Web Repeat Visitors'!$C$13:$N$13</c:f>
              <c:numCache>
                <c:formatCode>_(* #,##0_);_(* \(#,##0\);_(* "-"??_);_(@_)</c:formatCode>
                <c:ptCount val="12"/>
                <c:pt idx="0">
                  <c:v>86268</c:v>
                </c:pt>
                <c:pt idx="1">
                  <c:v>31565</c:v>
                </c:pt>
                <c:pt idx="2">
                  <c:v>30110</c:v>
                </c:pt>
                <c:pt idx="3">
                  <c:v>16324</c:v>
                </c:pt>
                <c:pt idx="4">
                  <c:v>14811</c:v>
                </c:pt>
                <c:pt idx="5">
                  <c:v>14716</c:v>
                </c:pt>
                <c:pt idx="6">
                  <c:v>8962</c:v>
                </c:pt>
                <c:pt idx="7">
                  <c:v>11213</c:v>
                </c:pt>
                <c:pt idx="8">
                  <c:v>6684</c:v>
                </c:pt>
                <c:pt idx="9">
                  <c:v>4286</c:v>
                </c:pt>
                <c:pt idx="10">
                  <c:v>3085</c:v>
                </c:pt>
                <c:pt idx="11">
                  <c:v>17096</c:v>
                </c:pt>
              </c:numCache>
            </c:numRef>
          </c:val>
          <c:extLst>
            <c:ext xmlns:c16="http://schemas.microsoft.com/office/drawing/2014/chart" uri="{C3380CC4-5D6E-409C-BE32-E72D297353CC}">
              <c16:uniqueId val="{00000006-123F-2A46-9260-4C020BBFA240}"/>
            </c:ext>
          </c:extLst>
        </c:ser>
        <c:ser>
          <c:idx val="7"/>
          <c:order val="7"/>
          <c:tx>
            <c:strRef>
              <c:f>'Web Repeat Visitors'!$B$14</c:f>
              <c:strCache>
                <c:ptCount val="1"/>
                <c:pt idx="0">
                  <c:v>NSIDC</c:v>
                </c:pt>
              </c:strCache>
            </c:strRef>
          </c:tx>
          <c:invertIfNegative val="0"/>
          <c:cat>
            <c:strRef>
              <c:f>'Web Repeat Visitors'!$C$6:$N$6</c:f>
              <c:strCache>
                <c:ptCount val="12"/>
                <c:pt idx="0">
                  <c:v>1</c:v>
                </c:pt>
                <c:pt idx="1">
                  <c:v>2</c:v>
                </c:pt>
                <c:pt idx="2">
                  <c:v>3 - 4</c:v>
                </c:pt>
                <c:pt idx="3">
                  <c:v>5 - 6</c:v>
                </c:pt>
                <c:pt idx="4">
                  <c:v>7 - 9</c:v>
                </c:pt>
                <c:pt idx="5">
                  <c:v>10 - 14</c:v>
                </c:pt>
                <c:pt idx="6">
                  <c:v>15 - 19</c:v>
                </c:pt>
                <c:pt idx="7">
                  <c:v>20 - 29</c:v>
                </c:pt>
                <c:pt idx="8">
                  <c:v>30 - 39</c:v>
                </c:pt>
                <c:pt idx="9">
                  <c:v>40 - 49</c:v>
                </c:pt>
                <c:pt idx="10">
                  <c:v>50 - 59</c:v>
                </c:pt>
                <c:pt idx="11">
                  <c:v>&gt;60</c:v>
                </c:pt>
              </c:strCache>
            </c:strRef>
          </c:cat>
          <c:val>
            <c:numRef>
              <c:f>'Web Repeat Visitors'!$C$14:$N$14</c:f>
              <c:numCache>
                <c:formatCode>_(* #,##0_);_(* \(#,##0\);_(* "-"??_);_(@_)</c:formatCode>
                <c:ptCount val="12"/>
                <c:pt idx="0">
                  <c:v>293989</c:v>
                </c:pt>
                <c:pt idx="1">
                  <c:v>63155</c:v>
                </c:pt>
                <c:pt idx="2">
                  <c:v>47775</c:v>
                </c:pt>
                <c:pt idx="3">
                  <c:v>22822</c:v>
                </c:pt>
                <c:pt idx="4">
                  <c:v>20583</c:v>
                </c:pt>
                <c:pt idx="5">
                  <c:v>21110</c:v>
                </c:pt>
                <c:pt idx="6">
                  <c:v>14031</c:v>
                </c:pt>
                <c:pt idx="7">
                  <c:v>19545</c:v>
                </c:pt>
                <c:pt idx="8">
                  <c:v>13463</c:v>
                </c:pt>
                <c:pt idx="9">
                  <c:v>10404</c:v>
                </c:pt>
                <c:pt idx="10">
                  <c:v>8724</c:v>
                </c:pt>
                <c:pt idx="11">
                  <c:v>137631</c:v>
                </c:pt>
              </c:numCache>
            </c:numRef>
          </c:val>
          <c:extLst>
            <c:ext xmlns:c16="http://schemas.microsoft.com/office/drawing/2014/chart" uri="{C3380CC4-5D6E-409C-BE32-E72D297353CC}">
              <c16:uniqueId val="{00000007-123F-2A46-9260-4C020BBFA240}"/>
            </c:ext>
          </c:extLst>
        </c:ser>
        <c:ser>
          <c:idx val="8"/>
          <c:order val="8"/>
          <c:tx>
            <c:strRef>
              <c:f>'Web Repeat Visitors'!$B$15</c:f>
              <c:strCache>
                <c:ptCount val="1"/>
                <c:pt idx="0">
                  <c:v>OB.DAAC</c:v>
                </c:pt>
              </c:strCache>
            </c:strRef>
          </c:tx>
          <c:invertIfNegative val="0"/>
          <c:cat>
            <c:strRef>
              <c:f>'Web Repeat Visitors'!$C$6:$N$6</c:f>
              <c:strCache>
                <c:ptCount val="12"/>
                <c:pt idx="0">
                  <c:v>1</c:v>
                </c:pt>
                <c:pt idx="1">
                  <c:v>2</c:v>
                </c:pt>
                <c:pt idx="2">
                  <c:v>3 - 4</c:v>
                </c:pt>
                <c:pt idx="3">
                  <c:v>5 - 6</c:v>
                </c:pt>
                <c:pt idx="4">
                  <c:v>7 - 9</c:v>
                </c:pt>
                <c:pt idx="5">
                  <c:v>10 - 14</c:v>
                </c:pt>
                <c:pt idx="6">
                  <c:v>15 - 19</c:v>
                </c:pt>
                <c:pt idx="7">
                  <c:v>20 - 29</c:v>
                </c:pt>
                <c:pt idx="8">
                  <c:v>30 - 39</c:v>
                </c:pt>
                <c:pt idx="9">
                  <c:v>40 - 49</c:v>
                </c:pt>
                <c:pt idx="10">
                  <c:v>50 - 59</c:v>
                </c:pt>
                <c:pt idx="11">
                  <c:v>&gt;60</c:v>
                </c:pt>
              </c:strCache>
            </c:strRef>
          </c:cat>
          <c:val>
            <c:numRef>
              <c:f>'Web Repeat Visitors'!$C$15:$N$15</c:f>
              <c:numCache>
                <c:formatCode>_(* #,##0_);_(* \(#,##0\);_(* "-"??_);_(@_)</c:formatCode>
                <c:ptCount val="12"/>
                <c:pt idx="0">
                  <c:v>49802</c:v>
                </c:pt>
                <c:pt idx="1">
                  <c:v>22009</c:v>
                </c:pt>
                <c:pt idx="2">
                  <c:v>24945</c:v>
                </c:pt>
                <c:pt idx="3">
                  <c:v>15074</c:v>
                </c:pt>
                <c:pt idx="4">
                  <c:v>14472</c:v>
                </c:pt>
                <c:pt idx="5">
                  <c:v>14894</c:v>
                </c:pt>
                <c:pt idx="6">
                  <c:v>9267</c:v>
                </c:pt>
                <c:pt idx="7">
                  <c:v>11531</c:v>
                </c:pt>
                <c:pt idx="8">
                  <c:v>6929</c:v>
                </c:pt>
                <c:pt idx="9">
                  <c:v>4650</c:v>
                </c:pt>
                <c:pt idx="10">
                  <c:v>3181</c:v>
                </c:pt>
                <c:pt idx="11">
                  <c:v>23033</c:v>
                </c:pt>
              </c:numCache>
            </c:numRef>
          </c:val>
          <c:extLst>
            <c:ext xmlns:c16="http://schemas.microsoft.com/office/drawing/2014/chart" uri="{C3380CC4-5D6E-409C-BE32-E72D297353CC}">
              <c16:uniqueId val="{00000008-123F-2A46-9260-4C020BBFA240}"/>
            </c:ext>
          </c:extLst>
        </c:ser>
        <c:ser>
          <c:idx val="9"/>
          <c:order val="9"/>
          <c:tx>
            <c:strRef>
              <c:f>'Web Repeat Visitors'!$B$16</c:f>
              <c:strCache>
                <c:ptCount val="1"/>
                <c:pt idx="0">
                  <c:v>ORNL</c:v>
                </c:pt>
              </c:strCache>
            </c:strRef>
          </c:tx>
          <c:invertIfNegative val="0"/>
          <c:cat>
            <c:strRef>
              <c:f>'Web Repeat Visitors'!$C$6:$N$6</c:f>
              <c:strCache>
                <c:ptCount val="12"/>
                <c:pt idx="0">
                  <c:v>1</c:v>
                </c:pt>
                <c:pt idx="1">
                  <c:v>2</c:v>
                </c:pt>
                <c:pt idx="2">
                  <c:v>3 - 4</c:v>
                </c:pt>
                <c:pt idx="3">
                  <c:v>5 - 6</c:v>
                </c:pt>
                <c:pt idx="4">
                  <c:v>7 - 9</c:v>
                </c:pt>
                <c:pt idx="5">
                  <c:v>10 - 14</c:v>
                </c:pt>
                <c:pt idx="6">
                  <c:v>15 - 19</c:v>
                </c:pt>
                <c:pt idx="7">
                  <c:v>20 - 29</c:v>
                </c:pt>
                <c:pt idx="8">
                  <c:v>30 - 39</c:v>
                </c:pt>
                <c:pt idx="9">
                  <c:v>40 - 49</c:v>
                </c:pt>
                <c:pt idx="10">
                  <c:v>50 - 59</c:v>
                </c:pt>
                <c:pt idx="11">
                  <c:v>&gt;60</c:v>
                </c:pt>
              </c:strCache>
            </c:strRef>
          </c:cat>
          <c:val>
            <c:numRef>
              <c:f>'Web Repeat Visitors'!$C$16:$N$16</c:f>
              <c:numCache>
                <c:formatCode>_(* #,##0_);_(* \(#,##0\);_(* "-"??_);_(@_)</c:formatCode>
                <c:ptCount val="12"/>
                <c:pt idx="0">
                  <c:v>40090</c:v>
                </c:pt>
                <c:pt idx="1">
                  <c:v>12196</c:v>
                </c:pt>
                <c:pt idx="2">
                  <c:v>10293</c:v>
                </c:pt>
                <c:pt idx="3">
                  <c:v>4674</c:v>
                </c:pt>
                <c:pt idx="4">
                  <c:v>3789</c:v>
                </c:pt>
                <c:pt idx="5">
                  <c:v>3178</c:v>
                </c:pt>
                <c:pt idx="6">
                  <c:v>1649</c:v>
                </c:pt>
                <c:pt idx="7">
                  <c:v>1896</c:v>
                </c:pt>
                <c:pt idx="8">
                  <c:v>1043</c:v>
                </c:pt>
                <c:pt idx="9">
                  <c:v>634</c:v>
                </c:pt>
                <c:pt idx="10">
                  <c:v>403</c:v>
                </c:pt>
                <c:pt idx="11">
                  <c:v>6035</c:v>
                </c:pt>
              </c:numCache>
            </c:numRef>
          </c:val>
          <c:extLst>
            <c:ext xmlns:c16="http://schemas.microsoft.com/office/drawing/2014/chart" uri="{C3380CC4-5D6E-409C-BE32-E72D297353CC}">
              <c16:uniqueId val="{00000009-123F-2A46-9260-4C020BBFA240}"/>
            </c:ext>
          </c:extLst>
        </c:ser>
        <c:ser>
          <c:idx val="10"/>
          <c:order val="10"/>
          <c:tx>
            <c:strRef>
              <c:f>'Web Repeat Visitors'!$B$17</c:f>
              <c:strCache>
                <c:ptCount val="1"/>
                <c:pt idx="0">
                  <c:v>PO.DAAC</c:v>
                </c:pt>
              </c:strCache>
            </c:strRef>
          </c:tx>
          <c:invertIfNegative val="0"/>
          <c:cat>
            <c:strRef>
              <c:f>'Web Repeat Visitors'!$C$6:$N$6</c:f>
              <c:strCache>
                <c:ptCount val="12"/>
                <c:pt idx="0">
                  <c:v>1</c:v>
                </c:pt>
                <c:pt idx="1">
                  <c:v>2</c:v>
                </c:pt>
                <c:pt idx="2">
                  <c:v>3 - 4</c:v>
                </c:pt>
                <c:pt idx="3">
                  <c:v>5 - 6</c:v>
                </c:pt>
                <c:pt idx="4">
                  <c:v>7 - 9</c:v>
                </c:pt>
                <c:pt idx="5">
                  <c:v>10 - 14</c:v>
                </c:pt>
                <c:pt idx="6">
                  <c:v>15 - 19</c:v>
                </c:pt>
                <c:pt idx="7">
                  <c:v>20 - 29</c:v>
                </c:pt>
                <c:pt idx="8">
                  <c:v>30 - 39</c:v>
                </c:pt>
                <c:pt idx="9">
                  <c:v>40 - 49</c:v>
                </c:pt>
                <c:pt idx="10">
                  <c:v>50 - 59</c:v>
                </c:pt>
                <c:pt idx="11">
                  <c:v>&gt;60</c:v>
                </c:pt>
              </c:strCache>
            </c:strRef>
          </c:cat>
          <c:val>
            <c:numRef>
              <c:f>'Web Repeat Visitors'!$C$17:$N$17</c:f>
              <c:numCache>
                <c:formatCode>_(* #,##0_);_(* \(#,##0\);_(* "-"??_);_(@_)</c:formatCode>
                <c:ptCount val="12"/>
                <c:pt idx="0">
                  <c:v>32253</c:v>
                </c:pt>
                <c:pt idx="1">
                  <c:v>8610</c:v>
                </c:pt>
                <c:pt idx="2">
                  <c:v>8225</c:v>
                </c:pt>
                <c:pt idx="3">
                  <c:v>4557</c:v>
                </c:pt>
                <c:pt idx="4">
                  <c:v>4288</c:v>
                </c:pt>
                <c:pt idx="5">
                  <c:v>4340</c:v>
                </c:pt>
                <c:pt idx="6">
                  <c:v>2624</c:v>
                </c:pt>
                <c:pt idx="7">
                  <c:v>3049</c:v>
                </c:pt>
                <c:pt idx="8">
                  <c:v>1736</c:v>
                </c:pt>
                <c:pt idx="9">
                  <c:v>1072</c:v>
                </c:pt>
                <c:pt idx="10">
                  <c:v>834</c:v>
                </c:pt>
                <c:pt idx="11">
                  <c:v>7121</c:v>
                </c:pt>
              </c:numCache>
            </c:numRef>
          </c:val>
          <c:extLst>
            <c:ext xmlns:c16="http://schemas.microsoft.com/office/drawing/2014/chart" uri="{C3380CC4-5D6E-409C-BE32-E72D297353CC}">
              <c16:uniqueId val="{0000000A-123F-2A46-9260-4C020BBFA240}"/>
            </c:ext>
          </c:extLst>
        </c:ser>
        <c:ser>
          <c:idx val="11"/>
          <c:order val="11"/>
          <c:tx>
            <c:strRef>
              <c:f>'Web Repeat Visitors'!$B$18</c:f>
              <c:strCache>
                <c:ptCount val="1"/>
                <c:pt idx="0">
                  <c:v>SEDAC</c:v>
                </c:pt>
              </c:strCache>
            </c:strRef>
          </c:tx>
          <c:invertIfNegative val="0"/>
          <c:cat>
            <c:strRef>
              <c:f>'Web Repeat Visitors'!$C$6:$N$6</c:f>
              <c:strCache>
                <c:ptCount val="12"/>
                <c:pt idx="0">
                  <c:v>1</c:v>
                </c:pt>
                <c:pt idx="1">
                  <c:v>2</c:v>
                </c:pt>
                <c:pt idx="2">
                  <c:v>3 - 4</c:v>
                </c:pt>
                <c:pt idx="3">
                  <c:v>5 - 6</c:v>
                </c:pt>
                <c:pt idx="4">
                  <c:v>7 - 9</c:v>
                </c:pt>
                <c:pt idx="5">
                  <c:v>10 - 14</c:v>
                </c:pt>
                <c:pt idx="6">
                  <c:v>15 - 19</c:v>
                </c:pt>
                <c:pt idx="7">
                  <c:v>20 - 29</c:v>
                </c:pt>
                <c:pt idx="8">
                  <c:v>30 - 39</c:v>
                </c:pt>
                <c:pt idx="9">
                  <c:v>40 - 49</c:v>
                </c:pt>
                <c:pt idx="10">
                  <c:v>50 - 59</c:v>
                </c:pt>
                <c:pt idx="11">
                  <c:v>&gt;60</c:v>
                </c:pt>
              </c:strCache>
            </c:strRef>
          </c:cat>
          <c:val>
            <c:numRef>
              <c:f>'Web Repeat Visitors'!$C$18:$N$18</c:f>
              <c:numCache>
                <c:formatCode>_(* #,##0_);_(* \(#,##0\);_(* "-"??_);_(@_)</c:formatCode>
                <c:ptCount val="12"/>
                <c:pt idx="0">
                  <c:v>88689</c:v>
                </c:pt>
                <c:pt idx="1">
                  <c:v>22618</c:v>
                </c:pt>
                <c:pt idx="2">
                  <c:v>15913</c:v>
                </c:pt>
                <c:pt idx="3">
                  <c:v>6266</c:v>
                </c:pt>
                <c:pt idx="4">
                  <c:v>4119</c:v>
                </c:pt>
                <c:pt idx="5">
                  <c:v>2909</c:v>
                </c:pt>
                <c:pt idx="6">
                  <c:v>1265</c:v>
                </c:pt>
                <c:pt idx="7">
                  <c:v>1189</c:v>
                </c:pt>
                <c:pt idx="8">
                  <c:v>550</c:v>
                </c:pt>
                <c:pt idx="9">
                  <c:v>291</c:v>
                </c:pt>
                <c:pt idx="10">
                  <c:v>213</c:v>
                </c:pt>
                <c:pt idx="11">
                  <c:v>1613</c:v>
                </c:pt>
              </c:numCache>
            </c:numRef>
          </c:val>
          <c:extLst>
            <c:ext xmlns:c16="http://schemas.microsoft.com/office/drawing/2014/chart" uri="{C3380CC4-5D6E-409C-BE32-E72D297353CC}">
              <c16:uniqueId val="{0000000B-123F-2A46-9260-4C020BBFA240}"/>
            </c:ext>
          </c:extLst>
        </c:ser>
        <c:dLbls>
          <c:showLegendKey val="0"/>
          <c:showVal val="0"/>
          <c:showCatName val="0"/>
          <c:showSerName val="0"/>
          <c:showPercent val="0"/>
          <c:showBubbleSize val="0"/>
        </c:dLbls>
        <c:gapWidth val="75"/>
        <c:overlap val="100"/>
        <c:axId val="-448748064"/>
        <c:axId val="-448755680"/>
      </c:barChart>
      <c:catAx>
        <c:axId val="-448748064"/>
        <c:scaling>
          <c:orientation val="minMax"/>
        </c:scaling>
        <c:delete val="0"/>
        <c:axPos val="b"/>
        <c:numFmt formatCode="General" sourceLinked="1"/>
        <c:majorTickMark val="none"/>
        <c:minorTickMark val="none"/>
        <c:tickLblPos val="nextTo"/>
        <c:txPr>
          <a:bodyPr rot="-2700000" vert="horz"/>
          <a:lstStyle/>
          <a:p>
            <a:pPr>
              <a:defRPr/>
            </a:pPr>
            <a:endParaRPr lang="en-US"/>
          </a:p>
        </c:txPr>
        <c:crossAx val="-448755680"/>
        <c:crosses val="autoZero"/>
        <c:auto val="1"/>
        <c:lblAlgn val="ctr"/>
        <c:lblOffset val="100"/>
        <c:noMultiLvlLbl val="0"/>
      </c:catAx>
      <c:valAx>
        <c:axId val="-448755680"/>
        <c:scaling>
          <c:orientation val="minMax"/>
        </c:scaling>
        <c:delete val="0"/>
        <c:axPos val="l"/>
        <c:majorGridlines/>
        <c:numFmt formatCode="_(* #,##0_);_(* \(#,##0\);_(* &quot;-&quot;??_);_(@_)" sourceLinked="1"/>
        <c:majorTickMark val="none"/>
        <c:minorTickMark val="none"/>
        <c:tickLblPos val="nextTo"/>
        <c:txPr>
          <a:bodyPr rot="0" vert="horz"/>
          <a:lstStyle/>
          <a:p>
            <a:pPr>
              <a:defRPr/>
            </a:pPr>
            <a:endParaRPr lang="en-US"/>
          </a:p>
        </c:txPr>
        <c:crossAx val="-448748064"/>
        <c:crosses val="autoZero"/>
        <c:crossBetween val="between"/>
      </c:valAx>
      <c:spPr>
        <a:ln>
          <a:solidFill>
            <a:schemeClr val="tx1"/>
          </a:solidFill>
        </a:ln>
      </c:spPr>
    </c:plotArea>
    <c:legend>
      <c:legendPos val="b"/>
      <c:overlay val="0"/>
    </c:legend>
    <c:plotVisOnly val="1"/>
    <c:dispBlanksAs val="gap"/>
    <c:showDLblsOverMax val="0"/>
  </c:chart>
  <c:spPr>
    <a:solidFill>
      <a:schemeClr val="lt1"/>
    </a:solidFill>
    <a:ln w="1270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alignWithMargins="0"/>
    <c:pageMargins b="1" l="0.75000000000001465" r="0.7500000000000146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0"/>
    </c:view3D>
    <c:floor>
      <c:thickness val="0"/>
    </c:floor>
    <c:sideWall>
      <c:thickness val="0"/>
    </c:sideWall>
    <c:backWall>
      <c:thickness val="0"/>
    </c:backWall>
    <c:plotArea>
      <c:layout/>
      <c:area3DChart>
        <c:grouping val="standard"/>
        <c:varyColors val="0"/>
        <c:ser>
          <c:idx val="1"/>
          <c:order val="0"/>
          <c:tx>
            <c:strRef>
              <c:f>'Earthdata WebMetrics'!$D$12</c:f>
              <c:strCache>
                <c:ptCount val="1"/>
                <c:pt idx="0">
                  <c:v># Unique Visitors</c:v>
                </c:pt>
              </c:strCache>
            </c:strRef>
          </c:tx>
          <c:cat>
            <c:numRef>
              <c:f>'Earthdata WebMetrics'!$A$13:$A$24</c:f>
              <c:numCache>
                <c:formatCode>mmm\-yy</c:formatCode>
                <c:ptCount val="12"/>
                <c:pt idx="0">
                  <c:v>44105</c:v>
                </c:pt>
                <c:pt idx="1">
                  <c:v>44136</c:v>
                </c:pt>
                <c:pt idx="2">
                  <c:v>44166</c:v>
                </c:pt>
                <c:pt idx="3">
                  <c:v>44197</c:v>
                </c:pt>
                <c:pt idx="4">
                  <c:v>44228</c:v>
                </c:pt>
                <c:pt idx="5">
                  <c:v>44256</c:v>
                </c:pt>
                <c:pt idx="6">
                  <c:v>44287</c:v>
                </c:pt>
                <c:pt idx="7">
                  <c:v>44317</c:v>
                </c:pt>
                <c:pt idx="8">
                  <c:v>44348</c:v>
                </c:pt>
                <c:pt idx="9">
                  <c:v>44378</c:v>
                </c:pt>
                <c:pt idx="10">
                  <c:v>44409</c:v>
                </c:pt>
                <c:pt idx="11">
                  <c:v>44440</c:v>
                </c:pt>
              </c:numCache>
            </c:numRef>
          </c:cat>
          <c:val>
            <c:numRef>
              <c:f>'Earthdata WebMetrics'!$D$13:$D$24</c:f>
              <c:numCache>
                <c:formatCode>#,##0</c:formatCode>
                <c:ptCount val="12"/>
                <c:pt idx="0">
                  <c:v>40140</c:v>
                </c:pt>
                <c:pt idx="1">
                  <c:v>34375</c:v>
                </c:pt>
                <c:pt idx="2">
                  <c:v>28581</c:v>
                </c:pt>
                <c:pt idx="3">
                  <c:v>30426</c:v>
                </c:pt>
                <c:pt idx="4">
                  <c:v>33106</c:v>
                </c:pt>
                <c:pt idx="5">
                  <c:v>38997</c:v>
                </c:pt>
                <c:pt idx="6">
                  <c:v>35968</c:v>
                </c:pt>
                <c:pt idx="7">
                  <c:v>32721</c:v>
                </c:pt>
                <c:pt idx="8">
                  <c:v>32102</c:v>
                </c:pt>
                <c:pt idx="9">
                  <c:v>54114</c:v>
                </c:pt>
                <c:pt idx="10">
                  <c:v>113909</c:v>
                </c:pt>
                <c:pt idx="11">
                  <c:v>54801</c:v>
                </c:pt>
              </c:numCache>
            </c:numRef>
          </c:val>
          <c:extLst>
            <c:ext xmlns:c16="http://schemas.microsoft.com/office/drawing/2014/chart" uri="{C3380CC4-5D6E-409C-BE32-E72D297353CC}">
              <c16:uniqueId val="{00000002-665A-594A-AD1C-C73CB8FABC55}"/>
            </c:ext>
          </c:extLst>
        </c:ser>
        <c:ser>
          <c:idx val="2"/>
          <c:order val="1"/>
          <c:tx>
            <c:strRef>
              <c:f>'Earthdata WebMetrics'!$B$12</c:f>
              <c:strCache>
                <c:ptCount val="1"/>
                <c:pt idx="0">
                  <c:v># Sessions </c:v>
                </c:pt>
              </c:strCache>
            </c:strRef>
          </c:tx>
          <c:spPr>
            <a:ln w="25400">
              <a:noFill/>
            </a:ln>
          </c:spPr>
          <c:cat>
            <c:numRef>
              <c:f>'Earthdata WebMetrics'!$A$13:$A$24</c:f>
              <c:numCache>
                <c:formatCode>mmm\-yy</c:formatCode>
                <c:ptCount val="12"/>
                <c:pt idx="0">
                  <c:v>44105</c:v>
                </c:pt>
                <c:pt idx="1">
                  <c:v>44136</c:v>
                </c:pt>
                <c:pt idx="2">
                  <c:v>44166</c:v>
                </c:pt>
                <c:pt idx="3">
                  <c:v>44197</c:v>
                </c:pt>
                <c:pt idx="4">
                  <c:v>44228</c:v>
                </c:pt>
                <c:pt idx="5">
                  <c:v>44256</c:v>
                </c:pt>
                <c:pt idx="6">
                  <c:v>44287</c:v>
                </c:pt>
                <c:pt idx="7">
                  <c:v>44317</c:v>
                </c:pt>
                <c:pt idx="8">
                  <c:v>44348</c:v>
                </c:pt>
                <c:pt idx="9">
                  <c:v>44378</c:v>
                </c:pt>
                <c:pt idx="10">
                  <c:v>44409</c:v>
                </c:pt>
                <c:pt idx="11">
                  <c:v>44440</c:v>
                </c:pt>
              </c:numCache>
            </c:numRef>
          </c:cat>
          <c:val>
            <c:numRef>
              <c:f>'Earthdata WebMetrics'!$B$13:$B$24</c:f>
              <c:numCache>
                <c:formatCode>#,##0</c:formatCode>
                <c:ptCount val="12"/>
                <c:pt idx="0">
                  <c:v>31696</c:v>
                </c:pt>
                <c:pt idx="1">
                  <c:v>25654</c:v>
                </c:pt>
                <c:pt idx="2">
                  <c:v>21828</c:v>
                </c:pt>
                <c:pt idx="3">
                  <c:v>23314</c:v>
                </c:pt>
                <c:pt idx="4">
                  <c:v>28022</c:v>
                </c:pt>
                <c:pt idx="5">
                  <c:v>30382</c:v>
                </c:pt>
                <c:pt idx="6">
                  <c:v>27476</c:v>
                </c:pt>
                <c:pt idx="7">
                  <c:v>24903</c:v>
                </c:pt>
                <c:pt idx="8">
                  <c:v>24482</c:v>
                </c:pt>
                <c:pt idx="9">
                  <c:v>34238</c:v>
                </c:pt>
                <c:pt idx="10">
                  <c:v>67308</c:v>
                </c:pt>
                <c:pt idx="11">
                  <c:v>48197</c:v>
                </c:pt>
              </c:numCache>
            </c:numRef>
          </c:val>
          <c:extLst>
            <c:ext xmlns:c16="http://schemas.microsoft.com/office/drawing/2014/chart" uri="{C3380CC4-5D6E-409C-BE32-E72D297353CC}">
              <c16:uniqueId val="{00000000-665A-594A-AD1C-C73CB8FABC55}"/>
            </c:ext>
          </c:extLst>
        </c:ser>
        <c:ser>
          <c:idx val="0"/>
          <c:order val="2"/>
          <c:tx>
            <c:strRef>
              <c:f>'Earthdata WebMetrics'!$C$12</c:f>
              <c:strCache>
                <c:ptCount val="1"/>
                <c:pt idx="0">
                  <c:v># Views</c:v>
                </c:pt>
              </c:strCache>
            </c:strRef>
          </c:tx>
          <c:spPr>
            <a:ln w="25400">
              <a:noFill/>
            </a:ln>
          </c:spPr>
          <c:cat>
            <c:numRef>
              <c:f>'Earthdata WebMetrics'!$A$13:$A$24</c:f>
              <c:numCache>
                <c:formatCode>mmm\-yy</c:formatCode>
                <c:ptCount val="12"/>
                <c:pt idx="0">
                  <c:v>44105</c:v>
                </c:pt>
                <c:pt idx="1">
                  <c:v>44136</c:v>
                </c:pt>
                <c:pt idx="2">
                  <c:v>44166</c:v>
                </c:pt>
                <c:pt idx="3">
                  <c:v>44197</c:v>
                </c:pt>
                <c:pt idx="4">
                  <c:v>44228</c:v>
                </c:pt>
                <c:pt idx="5">
                  <c:v>44256</c:v>
                </c:pt>
                <c:pt idx="6">
                  <c:v>44287</c:v>
                </c:pt>
                <c:pt idx="7">
                  <c:v>44317</c:v>
                </c:pt>
                <c:pt idx="8">
                  <c:v>44348</c:v>
                </c:pt>
                <c:pt idx="9">
                  <c:v>44378</c:v>
                </c:pt>
                <c:pt idx="10">
                  <c:v>44409</c:v>
                </c:pt>
                <c:pt idx="11">
                  <c:v>44440</c:v>
                </c:pt>
              </c:numCache>
            </c:numRef>
          </c:cat>
          <c:val>
            <c:numRef>
              <c:f>'Earthdata WebMetrics'!$C$13:$C$24</c:f>
              <c:numCache>
                <c:formatCode>#,##0</c:formatCode>
                <c:ptCount val="12"/>
                <c:pt idx="0">
                  <c:v>191065</c:v>
                </c:pt>
                <c:pt idx="1">
                  <c:v>116882</c:v>
                </c:pt>
                <c:pt idx="2">
                  <c:v>93094</c:v>
                </c:pt>
                <c:pt idx="3">
                  <c:v>96286</c:v>
                </c:pt>
                <c:pt idx="4">
                  <c:v>112341</c:v>
                </c:pt>
                <c:pt idx="5">
                  <c:v>122355</c:v>
                </c:pt>
                <c:pt idx="6">
                  <c:v>112056</c:v>
                </c:pt>
                <c:pt idx="7">
                  <c:v>104412</c:v>
                </c:pt>
                <c:pt idx="8">
                  <c:v>101323</c:v>
                </c:pt>
                <c:pt idx="9">
                  <c:v>145438</c:v>
                </c:pt>
                <c:pt idx="10">
                  <c:v>294204</c:v>
                </c:pt>
                <c:pt idx="11">
                  <c:v>257853</c:v>
                </c:pt>
              </c:numCache>
            </c:numRef>
          </c:val>
          <c:extLst>
            <c:ext xmlns:c16="http://schemas.microsoft.com/office/drawing/2014/chart" uri="{C3380CC4-5D6E-409C-BE32-E72D297353CC}">
              <c16:uniqueId val="{00000001-665A-594A-AD1C-C73CB8FABC55}"/>
            </c:ext>
          </c:extLst>
        </c:ser>
        <c:dLbls>
          <c:showLegendKey val="0"/>
          <c:showVal val="0"/>
          <c:showCatName val="0"/>
          <c:showSerName val="0"/>
          <c:showPercent val="0"/>
          <c:showBubbleSize val="0"/>
        </c:dLbls>
        <c:gapDepth val="6"/>
        <c:axId val="-448750240"/>
        <c:axId val="-448759488"/>
        <c:axId val="-423617552"/>
      </c:area3DChart>
      <c:dateAx>
        <c:axId val="-448750240"/>
        <c:scaling>
          <c:orientation val="minMax"/>
        </c:scaling>
        <c:delete val="0"/>
        <c:axPos val="b"/>
        <c:numFmt formatCode="mmm\-yy" sourceLinked="1"/>
        <c:majorTickMark val="out"/>
        <c:minorTickMark val="none"/>
        <c:tickLblPos val="nextTo"/>
        <c:crossAx val="-448759488"/>
        <c:crosses val="autoZero"/>
        <c:auto val="1"/>
        <c:lblOffset val="100"/>
        <c:baseTimeUnit val="months"/>
      </c:dateAx>
      <c:valAx>
        <c:axId val="-448759488"/>
        <c:scaling>
          <c:orientation val="minMax"/>
        </c:scaling>
        <c:delete val="0"/>
        <c:axPos val="l"/>
        <c:majorGridlines/>
        <c:numFmt formatCode="#,##0" sourceLinked="1"/>
        <c:majorTickMark val="out"/>
        <c:minorTickMark val="none"/>
        <c:tickLblPos val="nextTo"/>
        <c:crossAx val="-448750240"/>
        <c:crosses val="autoZero"/>
        <c:crossBetween val="midCat"/>
      </c:valAx>
      <c:serAx>
        <c:axId val="-423617552"/>
        <c:scaling>
          <c:orientation val="minMax"/>
        </c:scaling>
        <c:delete val="1"/>
        <c:axPos val="b"/>
        <c:majorTickMark val="out"/>
        <c:minorTickMark val="none"/>
        <c:tickLblPos val="none"/>
        <c:crossAx val="-448759488"/>
        <c:crosses val="autoZero"/>
      </c:serAx>
    </c:plotArea>
    <c:legend>
      <c:legendPos val="t"/>
      <c:overlay val="0"/>
    </c:legend>
    <c:plotVisOnly val="1"/>
    <c:dispBlanksAs val="zero"/>
    <c:showDLblsOverMax val="0"/>
  </c:chart>
  <c:spPr>
    <a:ln>
      <a:solidFill>
        <a:schemeClr val="tx1"/>
      </a:solid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FY2021</a:t>
            </a:r>
            <a:r>
              <a:rPr lang="en-US" baseline="0"/>
              <a:t> </a:t>
            </a:r>
            <a:r>
              <a:rPr lang="en-US"/>
              <a:t>Repeat Web Visitors for Earthdata Website</a:t>
            </a:r>
          </a:p>
        </c:rich>
      </c:tx>
      <c:overlay val="0"/>
    </c:title>
    <c:autoTitleDeleted val="0"/>
    <c:plotArea>
      <c:layout/>
      <c:barChart>
        <c:barDir val="col"/>
        <c:grouping val="stacked"/>
        <c:varyColors val="0"/>
        <c:ser>
          <c:idx val="0"/>
          <c:order val="0"/>
          <c:tx>
            <c:v>Earthdata</c:v>
          </c:tx>
          <c:invertIfNegative val="0"/>
          <c:cat>
            <c:strRef>
              <c:f>'Earthdata WebMetrics'!$C$29:$M$29</c:f>
              <c:strCache>
                <c:ptCount val="11"/>
                <c:pt idx="0">
                  <c:v>2</c:v>
                </c:pt>
                <c:pt idx="1">
                  <c:v>3 - 4</c:v>
                </c:pt>
                <c:pt idx="2">
                  <c:v>5 - 6</c:v>
                </c:pt>
                <c:pt idx="3">
                  <c:v>7 - 9</c:v>
                </c:pt>
                <c:pt idx="4">
                  <c:v>10 - 14</c:v>
                </c:pt>
                <c:pt idx="5">
                  <c:v>15 - 19</c:v>
                </c:pt>
                <c:pt idx="6">
                  <c:v>20 - 29</c:v>
                </c:pt>
                <c:pt idx="7">
                  <c:v>30 - 39</c:v>
                </c:pt>
                <c:pt idx="8">
                  <c:v>40 - 49</c:v>
                </c:pt>
                <c:pt idx="9">
                  <c:v>50 - 59</c:v>
                </c:pt>
                <c:pt idx="10">
                  <c:v>&gt;60</c:v>
                </c:pt>
              </c:strCache>
            </c:strRef>
          </c:cat>
          <c:val>
            <c:numRef>
              <c:f>'Earthdata WebMetrics'!$C$30:$M$30</c:f>
              <c:numCache>
                <c:formatCode>#,##0</c:formatCode>
                <c:ptCount val="11"/>
                <c:pt idx="0">
                  <c:v>84177</c:v>
                </c:pt>
                <c:pt idx="1">
                  <c:v>68074</c:v>
                </c:pt>
                <c:pt idx="2">
                  <c:v>30521</c:v>
                </c:pt>
                <c:pt idx="3">
                  <c:v>25397</c:v>
                </c:pt>
                <c:pt idx="4">
                  <c:v>21694</c:v>
                </c:pt>
                <c:pt idx="5">
                  <c:v>12289</c:v>
                </c:pt>
                <c:pt idx="6">
                  <c:v>13308</c:v>
                </c:pt>
                <c:pt idx="7">
                  <c:v>7631</c:v>
                </c:pt>
                <c:pt idx="8">
                  <c:v>4946</c:v>
                </c:pt>
                <c:pt idx="9">
                  <c:v>3528</c:v>
                </c:pt>
                <c:pt idx="10">
                  <c:v>15592</c:v>
                </c:pt>
              </c:numCache>
            </c:numRef>
          </c:val>
          <c:extLst>
            <c:ext xmlns:c16="http://schemas.microsoft.com/office/drawing/2014/chart" uri="{C3380CC4-5D6E-409C-BE32-E72D297353CC}">
              <c16:uniqueId val="{00000000-3529-9A43-A548-06733C89C24E}"/>
            </c:ext>
          </c:extLst>
        </c:ser>
        <c:dLbls>
          <c:showLegendKey val="0"/>
          <c:showVal val="0"/>
          <c:showCatName val="0"/>
          <c:showSerName val="0"/>
          <c:showPercent val="0"/>
          <c:showBubbleSize val="0"/>
        </c:dLbls>
        <c:gapWidth val="150"/>
        <c:overlap val="100"/>
        <c:axId val="-448754592"/>
        <c:axId val="-448752416"/>
      </c:barChart>
      <c:catAx>
        <c:axId val="-448754592"/>
        <c:scaling>
          <c:orientation val="minMax"/>
        </c:scaling>
        <c:delete val="0"/>
        <c:axPos val="b"/>
        <c:numFmt formatCode="General" sourceLinked="0"/>
        <c:majorTickMark val="out"/>
        <c:minorTickMark val="none"/>
        <c:tickLblPos val="nextTo"/>
        <c:crossAx val="-448752416"/>
        <c:crosses val="autoZero"/>
        <c:auto val="1"/>
        <c:lblAlgn val="ctr"/>
        <c:lblOffset val="100"/>
        <c:noMultiLvlLbl val="0"/>
      </c:catAx>
      <c:valAx>
        <c:axId val="-448752416"/>
        <c:scaling>
          <c:orientation val="minMax"/>
        </c:scaling>
        <c:delete val="0"/>
        <c:axPos val="l"/>
        <c:majorGridlines/>
        <c:numFmt formatCode="#,##0" sourceLinked="1"/>
        <c:majorTickMark val="out"/>
        <c:minorTickMark val="none"/>
        <c:tickLblPos val="nextTo"/>
        <c:crossAx val="-448754592"/>
        <c:crosses val="autoZero"/>
        <c:crossBetween val="between"/>
      </c:valAx>
      <c:spPr>
        <a:ln w="12700">
          <a:solidFill>
            <a:schemeClr val="tx1"/>
          </a:solidFill>
        </a:ln>
      </c:spPr>
    </c:plotArea>
    <c:plotVisOnly val="1"/>
    <c:dispBlanksAs val="gap"/>
    <c:showDLblsOverMax val="0"/>
  </c:chart>
  <c:printSettings>
    <c:headerFooter/>
    <c:pageMargins b="0.75000000000000688" l="0.70000000000000062" r="0.70000000000000062" t="0.75000000000000688"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FY2021</a:t>
            </a:r>
            <a:r>
              <a:rPr lang="en-US" baseline="0"/>
              <a:t> </a:t>
            </a:r>
            <a:r>
              <a:rPr lang="en-US"/>
              <a:t>Repeat Web Visitors for LANCE</a:t>
            </a:r>
          </a:p>
        </c:rich>
      </c:tx>
      <c:overlay val="0"/>
    </c:title>
    <c:autoTitleDeleted val="0"/>
    <c:plotArea>
      <c:layout/>
      <c:barChart>
        <c:barDir val="col"/>
        <c:grouping val="stacked"/>
        <c:varyColors val="0"/>
        <c:ser>
          <c:idx val="0"/>
          <c:order val="0"/>
          <c:tx>
            <c:v>LANCE</c:v>
          </c:tx>
          <c:invertIfNegative val="0"/>
          <c:cat>
            <c:strRef>
              <c:f>LANCE_WebMetrics!$C$28:$M$28</c:f>
              <c:strCache>
                <c:ptCount val="11"/>
                <c:pt idx="0">
                  <c:v>2</c:v>
                </c:pt>
                <c:pt idx="1">
                  <c:v>3 - 4</c:v>
                </c:pt>
                <c:pt idx="2">
                  <c:v>5 - 6</c:v>
                </c:pt>
                <c:pt idx="3">
                  <c:v>7 - 9</c:v>
                </c:pt>
                <c:pt idx="4">
                  <c:v>10 - 14</c:v>
                </c:pt>
                <c:pt idx="5">
                  <c:v>15 - 19</c:v>
                </c:pt>
                <c:pt idx="6">
                  <c:v>20 - 29</c:v>
                </c:pt>
                <c:pt idx="7">
                  <c:v>30 - 39</c:v>
                </c:pt>
                <c:pt idx="8">
                  <c:v>40 - 49</c:v>
                </c:pt>
                <c:pt idx="9">
                  <c:v>50 - 59</c:v>
                </c:pt>
                <c:pt idx="10">
                  <c:v>&gt;60</c:v>
                </c:pt>
              </c:strCache>
            </c:strRef>
          </c:cat>
          <c:val>
            <c:numRef>
              <c:f>LANCE_WebMetrics!$C$29:$M$29</c:f>
              <c:numCache>
                <c:formatCode>_(* #,##0_);_(* \(#,##0\);_(* "-"??_);_(@_)</c:formatCode>
                <c:ptCount val="11"/>
                <c:pt idx="0">
                  <c:v>197377</c:v>
                </c:pt>
                <c:pt idx="1">
                  <c:v>174065</c:v>
                </c:pt>
                <c:pt idx="2">
                  <c:v>89561</c:v>
                </c:pt>
                <c:pt idx="3">
                  <c:v>82829</c:v>
                </c:pt>
                <c:pt idx="4">
                  <c:v>83071</c:v>
                </c:pt>
                <c:pt idx="5">
                  <c:v>83071</c:v>
                </c:pt>
                <c:pt idx="6">
                  <c:v>63172</c:v>
                </c:pt>
                <c:pt idx="7">
                  <c:v>37762</c:v>
                </c:pt>
                <c:pt idx="8">
                  <c:v>25569</c:v>
                </c:pt>
                <c:pt idx="9">
                  <c:v>17984</c:v>
                </c:pt>
                <c:pt idx="10">
                  <c:v>94231</c:v>
                </c:pt>
              </c:numCache>
            </c:numRef>
          </c:val>
          <c:extLst>
            <c:ext xmlns:c16="http://schemas.microsoft.com/office/drawing/2014/chart" uri="{C3380CC4-5D6E-409C-BE32-E72D297353CC}">
              <c16:uniqueId val="{00000000-DA8E-3747-ABDD-FEB56E438E36}"/>
            </c:ext>
          </c:extLst>
        </c:ser>
        <c:dLbls>
          <c:showLegendKey val="0"/>
          <c:showVal val="0"/>
          <c:showCatName val="0"/>
          <c:showSerName val="0"/>
          <c:showPercent val="0"/>
          <c:showBubbleSize val="0"/>
        </c:dLbls>
        <c:gapWidth val="150"/>
        <c:overlap val="100"/>
        <c:axId val="-448749696"/>
        <c:axId val="-448758944"/>
      </c:barChart>
      <c:catAx>
        <c:axId val="-448749696"/>
        <c:scaling>
          <c:orientation val="minMax"/>
        </c:scaling>
        <c:delete val="0"/>
        <c:axPos val="b"/>
        <c:numFmt formatCode="General" sourceLinked="0"/>
        <c:majorTickMark val="out"/>
        <c:minorTickMark val="none"/>
        <c:tickLblPos val="nextTo"/>
        <c:crossAx val="-448758944"/>
        <c:crosses val="autoZero"/>
        <c:auto val="1"/>
        <c:lblAlgn val="ctr"/>
        <c:lblOffset val="100"/>
        <c:noMultiLvlLbl val="0"/>
      </c:catAx>
      <c:valAx>
        <c:axId val="-448758944"/>
        <c:scaling>
          <c:orientation val="minMax"/>
        </c:scaling>
        <c:delete val="0"/>
        <c:axPos val="l"/>
        <c:majorGridlines/>
        <c:numFmt formatCode="_(* #,##0_);_(* \(#,##0\);_(* &quot;-&quot;??_);_(@_)" sourceLinked="1"/>
        <c:majorTickMark val="out"/>
        <c:minorTickMark val="none"/>
        <c:tickLblPos val="nextTo"/>
        <c:crossAx val="-448749696"/>
        <c:crosses val="autoZero"/>
        <c:crossBetween val="between"/>
      </c:valAx>
      <c:spPr>
        <a:ln w="12700">
          <a:solidFill>
            <a:schemeClr val="tx1"/>
          </a:solidFill>
        </a:ln>
      </c:spPr>
    </c:plotArea>
    <c:plotVisOnly val="1"/>
    <c:dispBlanksAs val="gap"/>
    <c:showDLblsOverMax val="0"/>
  </c:chart>
  <c:printSettings>
    <c:headerFooter/>
    <c:pageMargins b="0.75000000000000688" l="0.70000000000000062" r="0.70000000000000062" t="0.75000000000000688"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0"/>
    </c:view3D>
    <c:floor>
      <c:thickness val="0"/>
    </c:floor>
    <c:sideWall>
      <c:thickness val="0"/>
    </c:sideWall>
    <c:backWall>
      <c:thickness val="0"/>
    </c:backWall>
    <c:plotArea>
      <c:layout/>
      <c:area3DChart>
        <c:grouping val="standard"/>
        <c:varyColors val="0"/>
        <c:ser>
          <c:idx val="1"/>
          <c:order val="0"/>
          <c:tx>
            <c:strRef>
              <c:f>LANCE_WebMetrics!$D$9</c:f>
              <c:strCache>
                <c:ptCount val="1"/>
                <c:pt idx="0">
                  <c:v># Unique Visitors</c:v>
                </c:pt>
              </c:strCache>
            </c:strRef>
          </c:tx>
          <c:spPr>
            <a:ln w="25400">
              <a:noFill/>
            </a:ln>
          </c:spPr>
          <c:cat>
            <c:numRef>
              <c:f>LANCE_WebMetrics!$A$10:$A$21</c:f>
              <c:numCache>
                <c:formatCode>mmm\-yy</c:formatCode>
                <c:ptCount val="12"/>
                <c:pt idx="0">
                  <c:v>44105</c:v>
                </c:pt>
                <c:pt idx="1">
                  <c:v>44136</c:v>
                </c:pt>
                <c:pt idx="2">
                  <c:v>44166</c:v>
                </c:pt>
                <c:pt idx="3">
                  <c:v>44197</c:v>
                </c:pt>
                <c:pt idx="4">
                  <c:v>44228</c:v>
                </c:pt>
                <c:pt idx="5">
                  <c:v>44256</c:v>
                </c:pt>
                <c:pt idx="6">
                  <c:v>44287</c:v>
                </c:pt>
                <c:pt idx="7">
                  <c:v>44317</c:v>
                </c:pt>
                <c:pt idx="8">
                  <c:v>44348</c:v>
                </c:pt>
                <c:pt idx="9">
                  <c:v>44378</c:v>
                </c:pt>
                <c:pt idx="10">
                  <c:v>44409</c:v>
                </c:pt>
                <c:pt idx="11">
                  <c:v>44440</c:v>
                </c:pt>
              </c:numCache>
            </c:numRef>
          </c:cat>
          <c:val>
            <c:numRef>
              <c:f>LANCE_WebMetrics!$D$10:$D$21</c:f>
              <c:numCache>
                <c:formatCode>#,##0</c:formatCode>
                <c:ptCount val="12"/>
                <c:pt idx="0">
                  <c:v>45266</c:v>
                </c:pt>
                <c:pt idx="1">
                  <c:v>21246</c:v>
                </c:pt>
                <c:pt idx="2">
                  <c:v>11686</c:v>
                </c:pt>
                <c:pt idx="3">
                  <c:v>14711</c:v>
                </c:pt>
                <c:pt idx="4">
                  <c:v>19602</c:v>
                </c:pt>
                <c:pt idx="5">
                  <c:v>23077</c:v>
                </c:pt>
                <c:pt idx="6">
                  <c:v>20114</c:v>
                </c:pt>
                <c:pt idx="7">
                  <c:v>19992</c:v>
                </c:pt>
                <c:pt idx="8">
                  <c:v>28854</c:v>
                </c:pt>
                <c:pt idx="9">
                  <c:v>220504</c:v>
                </c:pt>
                <c:pt idx="10">
                  <c:v>652046</c:v>
                </c:pt>
                <c:pt idx="11">
                  <c:v>66263</c:v>
                </c:pt>
              </c:numCache>
            </c:numRef>
          </c:val>
          <c:extLst>
            <c:ext xmlns:c16="http://schemas.microsoft.com/office/drawing/2014/chart" uri="{C3380CC4-5D6E-409C-BE32-E72D297353CC}">
              <c16:uniqueId val="{00000002-539F-AD4D-B889-FA3AC94F8C3B}"/>
            </c:ext>
          </c:extLst>
        </c:ser>
        <c:ser>
          <c:idx val="2"/>
          <c:order val="1"/>
          <c:tx>
            <c:strRef>
              <c:f>LANCE_WebMetrics!$B$9</c:f>
              <c:strCache>
                <c:ptCount val="1"/>
                <c:pt idx="0">
                  <c:v># Sessions</c:v>
                </c:pt>
              </c:strCache>
            </c:strRef>
          </c:tx>
          <c:spPr>
            <a:solidFill>
              <a:srgbClr val="C00000"/>
            </a:solidFill>
          </c:spPr>
          <c:cat>
            <c:numRef>
              <c:f>LANCE_WebMetrics!$A$10:$A$21</c:f>
              <c:numCache>
                <c:formatCode>mmm\-yy</c:formatCode>
                <c:ptCount val="12"/>
                <c:pt idx="0">
                  <c:v>44105</c:v>
                </c:pt>
                <c:pt idx="1">
                  <c:v>44136</c:v>
                </c:pt>
                <c:pt idx="2">
                  <c:v>44166</c:v>
                </c:pt>
                <c:pt idx="3">
                  <c:v>44197</c:v>
                </c:pt>
                <c:pt idx="4">
                  <c:v>44228</c:v>
                </c:pt>
                <c:pt idx="5">
                  <c:v>44256</c:v>
                </c:pt>
                <c:pt idx="6">
                  <c:v>44287</c:v>
                </c:pt>
                <c:pt idx="7">
                  <c:v>44317</c:v>
                </c:pt>
                <c:pt idx="8">
                  <c:v>44348</c:v>
                </c:pt>
                <c:pt idx="9">
                  <c:v>44378</c:v>
                </c:pt>
                <c:pt idx="10">
                  <c:v>44409</c:v>
                </c:pt>
                <c:pt idx="11">
                  <c:v>44440</c:v>
                </c:pt>
              </c:numCache>
            </c:numRef>
          </c:cat>
          <c:val>
            <c:numRef>
              <c:f>LANCE_WebMetrics!$B$10:$B$21</c:f>
              <c:numCache>
                <c:formatCode>#,##0</c:formatCode>
                <c:ptCount val="12"/>
                <c:pt idx="0">
                  <c:v>51818</c:v>
                </c:pt>
                <c:pt idx="1">
                  <c:v>20690</c:v>
                </c:pt>
                <c:pt idx="2">
                  <c:v>10579</c:v>
                </c:pt>
                <c:pt idx="3">
                  <c:v>14642</c:v>
                </c:pt>
                <c:pt idx="4">
                  <c:v>23794</c:v>
                </c:pt>
                <c:pt idx="5">
                  <c:v>27546</c:v>
                </c:pt>
                <c:pt idx="6">
                  <c:v>23114</c:v>
                </c:pt>
                <c:pt idx="7">
                  <c:v>23060</c:v>
                </c:pt>
                <c:pt idx="8">
                  <c:v>35801</c:v>
                </c:pt>
                <c:pt idx="9">
                  <c:v>308366</c:v>
                </c:pt>
                <c:pt idx="10">
                  <c:v>890422</c:v>
                </c:pt>
                <c:pt idx="11">
                  <c:v>121585</c:v>
                </c:pt>
              </c:numCache>
            </c:numRef>
          </c:val>
          <c:extLst>
            <c:ext xmlns:c16="http://schemas.microsoft.com/office/drawing/2014/chart" uri="{C3380CC4-5D6E-409C-BE32-E72D297353CC}">
              <c16:uniqueId val="{00000000-539F-AD4D-B889-FA3AC94F8C3B}"/>
            </c:ext>
          </c:extLst>
        </c:ser>
        <c:ser>
          <c:idx val="0"/>
          <c:order val="2"/>
          <c:tx>
            <c:strRef>
              <c:f>LANCE_WebMetrics!$C$9</c:f>
              <c:strCache>
                <c:ptCount val="1"/>
                <c:pt idx="0">
                  <c:v># Views</c:v>
                </c:pt>
              </c:strCache>
            </c:strRef>
          </c:tx>
          <c:cat>
            <c:numRef>
              <c:f>LANCE_WebMetrics!$A$10:$A$21</c:f>
              <c:numCache>
                <c:formatCode>mmm\-yy</c:formatCode>
                <c:ptCount val="12"/>
                <c:pt idx="0">
                  <c:v>44105</c:v>
                </c:pt>
                <c:pt idx="1">
                  <c:v>44136</c:v>
                </c:pt>
                <c:pt idx="2">
                  <c:v>44166</c:v>
                </c:pt>
                <c:pt idx="3">
                  <c:v>44197</c:v>
                </c:pt>
                <c:pt idx="4">
                  <c:v>44228</c:v>
                </c:pt>
                <c:pt idx="5">
                  <c:v>44256</c:v>
                </c:pt>
                <c:pt idx="6">
                  <c:v>44287</c:v>
                </c:pt>
                <c:pt idx="7">
                  <c:v>44317</c:v>
                </c:pt>
                <c:pt idx="8">
                  <c:v>44348</c:v>
                </c:pt>
                <c:pt idx="9">
                  <c:v>44378</c:v>
                </c:pt>
                <c:pt idx="10">
                  <c:v>44409</c:v>
                </c:pt>
                <c:pt idx="11">
                  <c:v>44440</c:v>
                </c:pt>
              </c:numCache>
            </c:numRef>
          </c:cat>
          <c:val>
            <c:numRef>
              <c:f>LANCE_WebMetrics!$C$10:$C$21</c:f>
              <c:numCache>
                <c:formatCode>#,##0</c:formatCode>
                <c:ptCount val="12"/>
                <c:pt idx="0">
                  <c:v>239255</c:v>
                </c:pt>
                <c:pt idx="1">
                  <c:v>108161</c:v>
                </c:pt>
                <c:pt idx="2">
                  <c:v>62598</c:v>
                </c:pt>
                <c:pt idx="3">
                  <c:v>77258</c:v>
                </c:pt>
                <c:pt idx="4">
                  <c:v>127156</c:v>
                </c:pt>
                <c:pt idx="5">
                  <c:v>125941</c:v>
                </c:pt>
                <c:pt idx="6">
                  <c:v>107215</c:v>
                </c:pt>
                <c:pt idx="7">
                  <c:v>103068</c:v>
                </c:pt>
                <c:pt idx="8">
                  <c:v>147868</c:v>
                </c:pt>
                <c:pt idx="9">
                  <c:v>918999</c:v>
                </c:pt>
                <c:pt idx="10">
                  <c:v>2321840</c:v>
                </c:pt>
                <c:pt idx="11">
                  <c:v>521723</c:v>
                </c:pt>
              </c:numCache>
            </c:numRef>
          </c:val>
          <c:extLst>
            <c:ext xmlns:c16="http://schemas.microsoft.com/office/drawing/2014/chart" uri="{C3380CC4-5D6E-409C-BE32-E72D297353CC}">
              <c16:uniqueId val="{00000001-539F-AD4D-B889-FA3AC94F8C3B}"/>
            </c:ext>
          </c:extLst>
        </c:ser>
        <c:dLbls>
          <c:showLegendKey val="0"/>
          <c:showVal val="0"/>
          <c:showCatName val="0"/>
          <c:showSerName val="0"/>
          <c:showPercent val="0"/>
          <c:showBubbleSize val="0"/>
        </c:dLbls>
        <c:axId val="-426169664"/>
        <c:axId val="-442277568"/>
        <c:axId val="-423614432"/>
      </c:area3DChart>
      <c:dateAx>
        <c:axId val="-426169664"/>
        <c:scaling>
          <c:orientation val="minMax"/>
        </c:scaling>
        <c:delete val="0"/>
        <c:axPos val="b"/>
        <c:numFmt formatCode="mmm\-yy" sourceLinked="1"/>
        <c:majorTickMark val="out"/>
        <c:minorTickMark val="none"/>
        <c:tickLblPos val="nextTo"/>
        <c:crossAx val="-442277568"/>
        <c:crosses val="autoZero"/>
        <c:auto val="1"/>
        <c:lblOffset val="100"/>
        <c:baseTimeUnit val="months"/>
      </c:dateAx>
      <c:valAx>
        <c:axId val="-442277568"/>
        <c:scaling>
          <c:orientation val="minMax"/>
        </c:scaling>
        <c:delete val="0"/>
        <c:axPos val="l"/>
        <c:majorGridlines/>
        <c:numFmt formatCode="#,##0" sourceLinked="1"/>
        <c:majorTickMark val="out"/>
        <c:minorTickMark val="none"/>
        <c:tickLblPos val="nextTo"/>
        <c:crossAx val="-426169664"/>
        <c:crosses val="autoZero"/>
        <c:crossBetween val="midCat"/>
      </c:valAx>
      <c:serAx>
        <c:axId val="-423614432"/>
        <c:scaling>
          <c:orientation val="minMax"/>
        </c:scaling>
        <c:delete val="1"/>
        <c:axPos val="b"/>
        <c:majorTickMark val="out"/>
        <c:minorTickMark val="none"/>
        <c:tickLblPos val="none"/>
        <c:crossAx val="-442277568"/>
        <c:crosses val="autoZero"/>
      </c:serAx>
    </c:plotArea>
    <c:legend>
      <c:legendPos val="t"/>
      <c:overlay val="0"/>
    </c:legend>
    <c:plotVisOnly val="1"/>
    <c:dispBlanksAs val="zero"/>
    <c:showDLblsOverMax val="0"/>
  </c:chart>
  <c:printSettings>
    <c:headerFooter/>
    <c:pageMargins b="0.75000000000000577" l="0.70000000000000062" r="0.70000000000000062" t="0.75000000000000577"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b="0" i="0" u="none" strike="noStrike" baseline="0">
                <a:solidFill>
                  <a:srgbClr val="000000"/>
                </a:solidFill>
                <a:latin typeface="Calibri"/>
                <a:ea typeface="Calibri"/>
                <a:cs typeface="Calibri"/>
              </a:defRPr>
            </a:pPr>
            <a:r>
              <a:rPr lang="en-US"/>
              <a:t>EOSDIS Web Activity Trend Since FY 2007 (Excludes</a:t>
            </a:r>
            <a:r>
              <a:rPr lang="en-US" baseline="0"/>
              <a:t> Earthdata and LANCE)</a:t>
            </a:r>
            <a:endParaRPr lang="en-US"/>
          </a:p>
        </c:rich>
      </c:tx>
      <c:layout>
        <c:manualLayout>
          <c:xMode val="edge"/>
          <c:yMode val="edge"/>
          <c:x val="0.28026969683383007"/>
          <c:y val="3.9473684210526314E-2"/>
        </c:manualLayout>
      </c:layout>
      <c:overlay val="0"/>
      <c:spPr>
        <a:noFill/>
        <a:ln w="25400">
          <a:noFill/>
        </a:ln>
      </c:spPr>
    </c:title>
    <c:autoTitleDeleted val="0"/>
    <c:plotArea>
      <c:layout>
        <c:manualLayout>
          <c:layoutTarget val="inner"/>
          <c:xMode val="edge"/>
          <c:yMode val="edge"/>
          <c:x val="0.1444265456997908"/>
          <c:y val="0.11699199795147558"/>
          <c:w val="0.78368510810125824"/>
          <c:h val="0.78945752512643241"/>
        </c:manualLayout>
      </c:layout>
      <c:barChart>
        <c:barDir val="col"/>
        <c:grouping val="clustered"/>
        <c:varyColors val="0"/>
        <c:ser>
          <c:idx val="2"/>
          <c:order val="0"/>
          <c:tx>
            <c:strRef>
              <c:f>'Web Trends'!$C$216</c:f>
              <c:strCache>
                <c:ptCount val="1"/>
                <c:pt idx="0">
                  <c:v>Sessions (Visits)</c:v>
                </c:pt>
              </c:strCache>
            </c:strRef>
          </c:tx>
          <c:invertIfNegative val="0"/>
          <c:cat>
            <c:strRef>
              <c:f>'Web Trends'!$A$217:$A$231</c:f>
              <c:strCache>
                <c:ptCount val="15"/>
                <c:pt idx="0">
                  <c:v>FY2007</c:v>
                </c:pt>
                <c:pt idx="1">
                  <c:v>FY2008</c:v>
                </c:pt>
                <c:pt idx="2">
                  <c:v>FY2009</c:v>
                </c:pt>
                <c:pt idx="3">
                  <c:v>FY2010</c:v>
                </c:pt>
                <c:pt idx="4">
                  <c:v>FY2011</c:v>
                </c:pt>
                <c:pt idx="5">
                  <c:v>FY2012</c:v>
                </c:pt>
                <c:pt idx="6">
                  <c:v>FY2013</c:v>
                </c:pt>
                <c:pt idx="7">
                  <c:v>FY2014</c:v>
                </c:pt>
                <c:pt idx="8">
                  <c:v>FY2015</c:v>
                </c:pt>
                <c:pt idx="9">
                  <c:v>FY2016</c:v>
                </c:pt>
                <c:pt idx="10">
                  <c:v>FY2017</c:v>
                </c:pt>
                <c:pt idx="11">
                  <c:v>FY2018</c:v>
                </c:pt>
                <c:pt idx="12">
                  <c:v>FY2019</c:v>
                </c:pt>
                <c:pt idx="13">
                  <c:v>FY2020</c:v>
                </c:pt>
                <c:pt idx="14">
                  <c:v>FY2021</c:v>
                </c:pt>
              </c:strCache>
            </c:strRef>
          </c:cat>
          <c:val>
            <c:numRef>
              <c:f>'Web Trends'!$C$217:$C$231</c:f>
              <c:numCache>
                <c:formatCode>#,##0</c:formatCode>
                <c:ptCount val="15"/>
                <c:pt idx="0">
                  <c:v>707365</c:v>
                </c:pt>
                <c:pt idx="1">
                  <c:v>827714</c:v>
                </c:pt>
                <c:pt idx="2">
                  <c:v>1079317</c:v>
                </c:pt>
                <c:pt idx="3">
                  <c:v>1108858</c:v>
                </c:pt>
                <c:pt idx="4">
                  <c:v>1318598</c:v>
                </c:pt>
                <c:pt idx="5">
                  <c:v>1973920</c:v>
                </c:pt>
                <c:pt idx="6">
                  <c:v>1929798</c:v>
                </c:pt>
                <c:pt idx="7">
                  <c:v>1688096</c:v>
                </c:pt>
                <c:pt idx="8">
                  <c:v>1803274</c:v>
                </c:pt>
                <c:pt idx="9">
                  <c:v>1880224</c:v>
                </c:pt>
                <c:pt idx="10">
                  <c:v>1930390</c:v>
                </c:pt>
                <c:pt idx="11">
                  <c:v>1845372</c:v>
                </c:pt>
                <c:pt idx="12">
                  <c:v>2030123</c:v>
                </c:pt>
                <c:pt idx="13">
                  <c:v>1936823</c:v>
                </c:pt>
                <c:pt idx="14">
                  <c:v>2380213</c:v>
                </c:pt>
              </c:numCache>
            </c:numRef>
          </c:val>
          <c:extLst>
            <c:ext xmlns:c16="http://schemas.microsoft.com/office/drawing/2014/chart" uri="{C3380CC4-5D6E-409C-BE32-E72D297353CC}">
              <c16:uniqueId val="{00000000-C01A-2D4E-91FA-AA23E8A855E6}"/>
            </c:ext>
          </c:extLst>
        </c:ser>
        <c:ser>
          <c:idx val="3"/>
          <c:order val="1"/>
          <c:tx>
            <c:strRef>
              <c:f>'Web Trends'!$D$216</c:f>
              <c:strCache>
                <c:ptCount val="1"/>
                <c:pt idx="0">
                  <c:v>Visitors</c:v>
                </c:pt>
              </c:strCache>
            </c:strRef>
          </c:tx>
          <c:invertIfNegative val="0"/>
          <c:cat>
            <c:strRef>
              <c:f>'Web Trends'!$A$217:$A$231</c:f>
              <c:strCache>
                <c:ptCount val="15"/>
                <c:pt idx="0">
                  <c:v>FY2007</c:v>
                </c:pt>
                <c:pt idx="1">
                  <c:v>FY2008</c:v>
                </c:pt>
                <c:pt idx="2">
                  <c:v>FY2009</c:v>
                </c:pt>
                <c:pt idx="3">
                  <c:v>FY2010</c:v>
                </c:pt>
                <c:pt idx="4">
                  <c:v>FY2011</c:v>
                </c:pt>
                <c:pt idx="5">
                  <c:v>FY2012</c:v>
                </c:pt>
                <c:pt idx="6">
                  <c:v>FY2013</c:v>
                </c:pt>
                <c:pt idx="7">
                  <c:v>FY2014</c:v>
                </c:pt>
                <c:pt idx="8">
                  <c:v>FY2015</c:v>
                </c:pt>
                <c:pt idx="9">
                  <c:v>FY2016</c:v>
                </c:pt>
                <c:pt idx="10">
                  <c:v>FY2017</c:v>
                </c:pt>
                <c:pt idx="11">
                  <c:v>FY2018</c:v>
                </c:pt>
                <c:pt idx="12">
                  <c:v>FY2019</c:v>
                </c:pt>
                <c:pt idx="13">
                  <c:v>FY2020</c:v>
                </c:pt>
                <c:pt idx="14">
                  <c:v>FY2021</c:v>
                </c:pt>
              </c:strCache>
            </c:strRef>
          </c:cat>
          <c:val>
            <c:numRef>
              <c:f>'Web Trends'!$D$217:$D$231</c:f>
              <c:numCache>
                <c:formatCode>#,##0</c:formatCode>
                <c:ptCount val="15"/>
                <c:pt idx="0">
                  <c:v>443079</c:v>
                </c:pt>
                <c:pt idx="1">
                  <c:v>523416</c:v>
                </c:pt>
                <c:pt idx="2">
                  <c:v>702058</c:v>
                </c:pt>
                <c:pt idx="3">
                  <c:v>718944</c:v>
                </c:pt>
                <c:pt idx="4">
                  <c:v>855976</c:v>
                </c:pt>
                <c:pt idx="5">
                  <c:v>1248743</c:v>
                </c:pt>
                <c:pt idx="6">
                  <c:v>1183040</c:v>
                </c:pt>
                <c:pt idx="7">
                  <c:v>1080386</c:v>
                </c:pt>
                <c:pt idx="8">
                  <c:v>1161968</c:v>
                </c:pt>
                <c:pt idx="9">
                  <c:v>1239024</c:v>
                </c:pt>
                <c:pt idx="10">
                  <c:v>1279455</c:v>
                </c:pt>
                <c:pt idx="11">
                  <c:v>1262735</c:v>
                </c:pt>
                <c:pt idx="12">
                  <c:v>1117564</c:v>
                </c:pt>
                <c:pt idx="13">
                  <c:v>1227210</c:v>
                </c:pt>
                <c:pt idx="14">
                  <c:v>1429106</c:v>
                </c:pt>
              </c:numCache>
            </c:numRef>
          </c:val>
          <c:extLst>
            <c:ext xmlns:c16="http://schemas.microsoft.com/office/drawing/2014/chart" uri="{C3380CC4-5D6E-409C-BE32-E72D297353CC}">
              <c16:uniqueId val="{00000001-C01A-2D4E-91FA-AA23E8A855E6}"/>
            </c:ext>
          </c:extLst>
        </c:ser>
        <c:ser>
          <c:idx val="1"/>
          <c:order val="2"/>
          <c:tx>
            <c:strRef>
              <c:f>'Web Trends'!$E$216</c:f>
              <c:strCache>
                <c:ptCount val="1"/>
                <c:pt idx="0">
                  <c:v>Repeat Visitors</c:v>
                </c:pt>
              </c:strCache>
            </c:strRef>
          </c:tx>
          <c:invertIfNegative val="0"/>
          <c:cat>
            <c:strRef>
              <c:f>'Web Trends'!$A$217:$A$231</c:f>
              <c:strCache>
                <c:ptCount val="15"/>
                <c:pt idx="0">
                  <c:v>FY2007</c:v>
                </c:pt>
                <c:pt idx="1">
                  <c:v>FY2008</c:v>
                </c:pt>
                <c:pt idx="2">
                  <c:v>FY2009</c:v>
                </c:pt>
                <c:pt idx="3">
                  <c:v>FY2010</c:v>
                </c:pt>
                <c:pt idx="4">
                  <c:v>FY2011</c:v>
                </c:pt>
                <c:pt idx="5">
                  <c:v>FY2012</c:v>
                </c:pt>
                <c:pt idx="6">
                  <c:v>FY2013</c:v>
                </c:pt>
                <c:pt idx="7">
                  <c:v>FY2014</c:v>
                </c:pt>
                <c:pt idx="8">
                  <c:v>FY2015</c:v>
                </c:pt>
                <c:pt idx="9">
                  <c:v>FY2016</c:v>
                </c:pt>
                <c:pt idx="10">
                  <c:v>FY2017</c:v>
                </c:pt>
                <c:pt idx="11">
                  <c:v>FY2018</c:v>
                </c:pt>
                <c:pt idx="12">
                  <c:v>FY2019</c:v>
                </c:pt>
                <c:pt idx="13">
                  <c:v>FY2020</c:v>
                </c:pt>
                <c:pt idx="14">
                  <c:v>FY2021</c:v>
                </c:pt>
              </c:strCache>
            </c:strRef>
          </c:cat>
          <c:val>
            <c:numRef>
              <c:f>'Web Trends'!$E$217:$E$231</c:f>
              <c:numCache>
                <c:formatCode>#,##0</c:formatCode>
                <c:ptCount val="15"/>
                <c:pt idx="0">
                  <c:v>77731</c:v>
                </c:pt>
                <c:pt idx="1">
                  <c:v>91801</c:v>
                </c:pt>
                <c:pt idx="2">
                  <c:v>116886</c:v>
                </c:pt>
                <c:pt idx="3">
                  <c:v>205378</c:v>
                </c:pt>
                <c:pt idx="4">
                  <c:v>150076</c:v>
                </c:pt>
                <c:pt idx="5">
                  <c:v>339566</c:v>
                </c:pt>
                <c:pt idx="6">
                  <c:v>226968</c:v>
                </c:pt>
                <c:pt idx="7">
                  <c:v>308670</c:v>
                </c:pt>
                <c:pt idx="8">
                  <c:v>332088</c:v>
                </c:pt>
                <c:pt idx="9">
                  <c:v>352623</c:v>
                </c:pt>
                <c:pt idx="10">
                  <c:v>367553</c:v>
                </c:pt>
                <c:pt idx="11">
                  <c:v>355888</c:v>
                </c:pt>
                <c:pt idx="12">
                  <c:v>381390</c:v>
                </c:pt>
                <c:pt idx="13">
                  <c:v>520478</c:v>
                </c:pt>
                <c:pt idx="14">
                  <c:v>581889</c:v>
                </c:pt>
              </c:numCache>
            </c:numRef>
          </c:val>
          <c:extLst>
            <c:ext xmlns:c16="http://schemas.microsoft.com/office/drawing/2014/chart" uri="{C3380CC4-5D6E-409C-BE32-E72D297353CC}">
              <c16:uniqueId val="{00000002-C01A-2D4E-91FA-AA23E8A855E6}"/>
            </c:ext>
          </c:extLst>
        </c:ser>
        <c:dLbls>
          <c:showLegendKey val="0"/>
          <c:showVal val="0"/>
          <c:showCatName val="0"/>
          <c:showSerName val="0"/>
          <c:showPercent val="0"/>
          <c:showBubbleSize val="0"/>
        </c:dLbls>
        <c:gapWidth val="150"/>
        <c:axId val="-442278112"/>
        <c:axId val="-442276480"/>
        <c:extLst/>
      </c:barChart>
      <c:catAx>
        <c:axId val="-442278112"/>
        <c:scaling>
          <c:orientation val="minMax"/>
        </c:scaling>
        <c:delete val="0"/>
        <c:axPos val="b"/>
        <c:numFmt formatCode="General" sourceLinked="1"/>
        <c:majorTickMark val="none"/>
        <c:minorTickMark val="none"/>
        <c:tickLblPos val="nextTo"/>
        <c:spPr>
          <a:ln w="3175">
            <a:solidFill>
              <a:srgbClr val="808080"/>
            </a:solidFill>
            <a:prstDash val="solid"/>
          </a:ln>
        </c:spPr>
        <c:txPr>
          <a:bodyPr rot="480000" vert="horz"/>
          <a:lstStyle/>
          <a:p>
            <a:pPr>
              <a:defRPr sz="1200" b="0" i="0" u="none" strike="noStrike" baseline="0">
                <a:solidFill>
                  <a:srgbClr val="000000"/>
                </a:solidFill>
                <a:latin typeface="Calibri"/>
                <a:ea typeface="Calibri"/>
                <a:cs typeface="Calibri"/>
              </a:defRPr>
            </a:pPr>
            <a:endParaRPr lang="en-US"/>
          </a:p>
        </c:txPr>
        <c:crossAx val="-442276480"/>
        <c:crosses val="autoZero"/>
        <c:auto val="0"/>
        <c:lblAlgn val="ctr"/>
        <c:lblOffset val="100"/>
        <c:tickLblSkip val="1"/>
        <c:tickMarkSkip val="1"/>
        <c:noMultiLvlLbl val="0"/>
      </c:catAx>
      <c:valAx>
        <c:axId val="-442276480"/>
        <c:scaling>
          <c:orientation val="minMax"/>
        </c:scaling>
        <c:delete val="0"/>
        <c:axPos val="l"/>
        <c:majorGridlines>
          <c:spPr>
            <a:ln w="3175">
              <a:solidFill>
                <a:schemeClr val="tx1"/>
              </a:solidFill>
              <a:prstDash val="solid"/>
            </a:ln>
          </c:spPr>
        </c:majorGridlines>
        <c:numFmt formatCode="#,##0" sourceLinked="0"/>
        <c:majorTickMark val="none"/>
        <c:minorTickMark val="none"/>
        <c:tickLblPos val="nextTo"/>
        <c:spPr>
          <a:ln w="3175">
            <a:solidFill>
              <a:srgbClr val="808080"/>
            </a:solidFill>
            <a:prstDash val="solid"/>
          </a:ln>
        </c:spPr>
        <c:txPr>
          <a:bodyPr rot="0" vert="horz"/>
          <a:lstStyle/>
          <a:p>
            <a:pPr>
              <a:defRPr sz="1200" b="0" i="0" u="none" strike="noStrike" baseline="0">
                <a:solidFill>
                  <a:srgbClr val="000000"/>
                </a:solidFill>
                <a:latin typeface="Calibri"/>
                <a:ea typeface="Calibri"/>
                <a:cs typeface="Calibri"/>
              </a:defRPr>
            </a:pPr>
            <a:endParaRPr lang="en-US"/>
          </a:p>
        </c:txPr>
        <c:crossAx val="-442278112"/>
        <c:crosses val="autoZero"/>
        <c:crossBetween val="between"/>
      </c:valAx>
      <c:spPr>
        <a:solidFill>
          <a:srgbClr val="FFFFFF"/>
        </a:solidFill>
        <a:ln w="15875">
          <a:solidFill>
            <a:schemeClr val="tx1"/>
          </a:solidFill>
        </a:ln>
      </c:spPr>
    </c:plotArea>
    <c:legend>
      <c:legendPos val="r"/>
      <c:layout>
        <c:manualLayout>
          <c:xMode val="edge"/>
          <c:yMode val="edge"/>
          <c:x val="0.18615857142243475"/>
          <c:y val="0.16673938928365659"/>
          <c:w val="0.15972247778587617"/>
          <c:h val="0.17977024199351727"/>
        </c:manualLayout>
      </c:layout>
      <c:overlay val="0"/>
      <c:spPr>
        <a:noFill/>
        <a:ln w="25400">
          <a:solidFill>
            <a:schemeClr val="accent1"/>
          </a:solidFill>
        </a:ln>
      </c:spPr>
      <c:txPr>
        <a:bodyPr/>
        <a:lstStyle/>
        <a:p>
          <a:pPr>
            <a:defRPr sz="101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chart" Target="../charts/chart6.xml"/><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chart" Target="../charts/chart8.xml"/><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drawing8.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7</xdr:col>
      <xdr:colOff>127000</xdr:colOff>
      <xdr:row>31</xdr:row>
      <xdr:rowOff>73024</xdr:rowOff>
    </xdr:from>
    <xdr:to>
      <xdr:col>12</xdr:col>
      <xdr:colOff>482600</xdr:colOff>
      <xdr:row>49</xdr:row>
      <xdr:rowOff>50799</xdr:rowOff>
    </xdr:to>
    <xdr:graphicFrame macro="">
      <xdr:nvGraphicFramePr>
        <xdr:cNvPr id="6" name="Chart 2">
          <a:extLst>
            <a:ext uri="{FF2B5EF4-FFF2-40B4-BE49-F238E27FC236}">
              <a16:creationId xmlns:a16="http://schemas.microsoft.com/office/drawing/2014/main" id="{1D9462E3-EF3B-9645-92F7-159F4960C1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34925</xdr:colOff>
      <xdr:row>32</xdr:row>
      <xdr:rowOff>3175</xdr:rowOff>
    </xdr:from>
    <xdr:to>
      <xdr:col>19</xdr:col>
      <xdr:colOff>641350</xdr:colOff>
      <xdr:row>48</xdr:row>
      <xdr:rowOff>0</xdr:rowOff>
    </xdr:to>
    <xdr:graphicFrame macro="">
      <xdr:nvGraphicFramePr>
        <xdr:cNvPr id="7" name="Chart 6">
          <a:extLst>
            <a:ext uri="{FF2B5EF4-FFF2-40B4-BE49-F238E27FC236}">
              <a16:creationId xmlns:a16="http://schemas.microsoft.com/office/drawing/2014/main" id="{EB70DA32-E055-9545-98E1-DF9A6F328F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0</xdr:row>
      <xdr:rowOff>1066800</xdr:rowOff>
    </xdr:from>
    <xdr:to>
      <xdr:col>22</xdr:col>
      <xdr:colOff>622300</xdr:colOff>
      <xdr:row>30</xdr:row>
      <xdr:rowOff>38100</xdr:rowOff>
    </xdr:to>
    <xdr:graphicFrame macro="">
      <xdr:nvGraphicFramePr>
        <xdr:cNvPr id="4" name="Chart 4">
          <a:extLst>
            <a:ext uri="{FF2B5EF4-FFF2-40B4-BE49-F238E27FC236}">
              <a16:creationId xmlns:a16="http://schemas.microsoft.com/office/drawing/2014/main" id="{A76E0DDD-BCF4-6947-B4F0-D1B30DC56B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23</xdr:row>
      <xdr:rowOff>0</xdr:rowOff>
    </xdr:from>
    <xdr:to>
      <xdr:col>0</xdr:col>
      <xdr:colOff>76200</xdr:colOff>
      <xdr:row>23</xdr:row>
      <xdr:rowOff>9525</xdr:rowOff>
    </xdr:to>
    <xdr:pic>
      <xdr:nvPicPr>
        <xdr:cNvPr id="2" name="Picture 4" descr="spacer">
          <a:extLst>
            <a:ext uri="{FF2B5EF4-FFF2-40B4-BE49-F238E27FC236}">
              <a16:creationId xmlns:a16="http://schemas.microsoft.com/office/drawing/2014/main" id="{8F7A8C02-09EE-174A-8532-BF9CD36D70F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4267200"/>
          <a:ext cx="76200" cy="9525"/>
        </a:xfrm>
        <a:prstGeom prst="rect">
          <a:avLst/>
        </a:prstGeom>
        <a:noFill/>
        <a:ln w="9525">
          <a:noFill/>
          <a:miter lim="800000"/>
          <a:headEnd/>
          <a:tailEnd/>
        </a:ln>
      </xdr:spPr>
    </xdr:pic>
    <xdr:clientData/>
  </xdr:twoCellAnchor>
  <xdr:twoCellAnchor editAs="oneCell">
    <xdr:from>
      <xdr:col>0</xdr:col>
      <xdr:colOff>0</xdr:colOff>
      <xdr:row>43</xdr:row>
      <xdr:rowOff>0</xdr:rowOff>
    </xdr:from>
    <xdr:to>
      <xdr:col>0</xdr:col>
      <xdr:colOff>180975</xdr:colOff>
      <xdr:row>43</xdr:row>
      <xdr:rowOff>9525</xdr:rowOff>
    </xdr:to>
    <xdr:pic>
      <xdr:nvPicPr>
        <xdr:cNvPr id="3" name="Picture 7" descr="spacer">
          <a:extLst>
            <a:ext uri="{FF2B5EF4-FFF2-40B4-BE49-F238E27FC236}">
              <a16:creationId xmlns:a16="http://schemas.microsoft.com/office/drawing/2014/main" id="{438A634A-43D6-934D-87F5-7416B5846AB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7772400"/>
          <a:ext cx="180975" cy="9525"/>
        </a:xfrm>
        <a:prstGeom prst="rect">
          <a:avLst/>
        </a:prstGeom>
        <a:noFill/>
        <a:ln w="9525">
          <a:noFill/>
          <a:miter lim="800000"/>
          <a:headEnd/>
          <a:tailEnd/>
        </a:ln>
      </xdr:spPr>
    </xdr:pic>
    <xdr:clientData/>
  </xdr:twoCellAnchor>
  <xdr:twoCellAnchor editAs="oneCell">
    <xdr:from>
      <xdr:col>0</xdr:col>
      <xdr:colOff>0</xdr:colOff>
      <xdr:row>43</xdr:row>
      <xdr:rowOff>0</xdr:rowOff>
    </xdr:from>
    <xdr:to>
      <xdr:col>0</xdr:col>
      <xdr:colOff>104775</xdr:colOff>
      <xdr:row>43</xdr:row>
      <xdr:rowOff>9525</xdr:rowOff>
    </xdr:to>
    <xdr:pic>
      <xdr:nvPicPr>
        <xdr:cNvPr id="4" name="Picture 67" descr="spacer">
          <a:extLst>
            <a:ext uri="{FF2B5EF4-FFF2-40B4-BE49-F238E27FC236}">
              <a16:creationId xmlns:a16="http://schemas.microsoft.com/office/drawing/2014/main" id="{AFF3FDB5-0C60-4F45-B1F2-DDB5529FAF4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7772400"/>
          <a:ext cx="104775" cy="9525"/>
        </a:xfrm>
        <a:prstGeom prst="rect">
          <a:avLst/>
        </a:prstGeom>
        <a:noFill/>
        <a:ln w="9525">
          <a:noFill/>
          <a:miter lim="800000"/>
          <a:headEnd/>
          <a:tailEnd/>
        </a:ln>
      </xdr:spPr>
    </xdr:pic>
    <xdr:clientData/>
  </xdr:twoCellAnchor>
  <xdr:twoCellAnchor editAs="oneCell">
    <xdr:from>
      <xdr:col>0</xdr:col>
      <xdr:colOff>0</xdr:colOff>
      <xdr:row>25</xdr:row>
      <xdr:rowOff>0</xdr:rowOff>
    </xdr:from>
    <xdr:to>
      <xdr:col>0</xdr:col>
      <xdr:colOff>76200</xdr:colOff>
      <xdr:row>25</xdr:row>
      <xdr:rowOff>9525</xdr:rowOff>
    </xdr:to>
    <xdr:pic>
      <xdr:nvPicPr>
        <xdr:cNvPr id="5" name="Picture 4" descr="spacer">
          <a:extLst>
            <a:ext uri="{FF2B5EF4-FFF2-40B4-BE49-F238E27FC236}">
              <a16:creationId xmlns:a16="http://schemas.microsoft.com/office/drawing/2014/main" id="{7A420BAE-94B7-DB4D-8D4D-639A1413C13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2065000" y="4597400"/>
          <a:ext cx="76200" cy="9525"/>
        </a:xfrm>
        <a:prstGeom prst="rect">
          <a:avLst/>
        </a:prstGeom>
        <a:noFill/>
        <a:ln w="9525">
          <a:noFill/>
          <a:miter lim="800000"/>
          <a:headEnd/>
          <a:tailEnd/>
        </a:ln>
      </xdr:spPr>
    </xdr:pic>
    <xdr:clientData/>
  </xdr:twoCellAnchor>
  <xdr:twoCellAnchor editAs="oneCell">
    <xdr:from>
      <xdr:col>0</xdr:col>
      <xdr:colOff>0</xdr:colOff>
      <xdr:row>45</xdr:row>
      <xdr:rowOff>0</xdr:rowOff>
    </xdr:from>
    <xdr:to>
      <xdr:col>0</xdr:col>
      <xdr:colOff>104775</xdr:colOff>
      <xdr:row>45</xdr:row>
      <xdr:rowOff>9525</xdr:rowOff>
    </xdr:to>
    <xdr:pic>
      <xdr:nvPicPr>
        <xdr:cNvPr id="6" name="Picture 67" descr="spacer">
          <a:extLst>
            <a:ext uri="{FF2B5EF4-FFF2-40B4-BE49-F238E27FC236}">
              <a16:creationId xmlns:a16="http://schemas.microsoft.com/office/drawing/2014/main" id="{6CC0A8E9-2AB1-E743-AD67-35B6D09DBB5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2065000" y="9893300"/>
          <a:ext cx="104775" cy="9525"/>
        </a:xfrm>
        <a:prstGeom prst="rect">
          <a:avLst/>
        </a:prstGeom>
        <a:noFill/>
        <a:ln w="9525">
          <a:noFill/>
          <a:miter lim="800000"/>
          <a:headEnd/>
          <a:tailEnd/>
        </a:ln>
      </xdr:spPr>
    </xdr:pic>
    <xdr:clientData/>
  </xdr:twoCellAnchor>
  <xdr:twoCellAnchor editAs="oneCell">
    <xdr:from>
      <xdr:col>0</xdr:col>
      <xdr:colOff>0</xdr:colOff>
      <xdr:row>23</xdr:row>
      <xdr:rowOff>0</xdr:rowOff>
    </xdr:from>
    <xdr:to>
      <xdr:col>0</xdr:col>
      <xdr:colOff>76200</xdr:colOff>
      <xdr:row>23</xdr:row>
      <xdr:rowOff>9525</xdr:rowOff>
    </xdr:to>
    <xdr:pic>
      <xdr:nvPicPr>
        <xdr:cNvPr id="7" name="Picture 4" descr="spacer">
          <a:extLst>
            <a:ext uri="{FF2B5EF4-FFF2-40B4-BE49-F238E27FC236}">
              <a16:creationId xmlns:a16="http://schemas.microsoft.com/office/drawing/2014/main" id="{4F63E403-85F7-C245-9869-7FD30BFE3D3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4267200"/>
          <a:ext cx="76200" cy="9525"/>
        </a:xfrm>
        <a:prstGeom prst="rect">
          <a:avLst/>
        </a:prstGeom>
        <a:noFill/>
        <a:ln w="9525">
          <a:noFill/>
          <a:miter lim="800000"/>
          <a:headEnd/>
          <a:tailEnd/>
        </a:ln>
      </xdr:spPr>
    </xdr:pic>
    <xdr:clientData/>
  </xdr:twoCellAnchor>
  <xdr:twoCellAnchor editAs="oneCell">
    <xdr:from>
      <xdr:col>0</xdr:col>
      <xdr:colOff>0</xdr:colOff>
      <xdr:row>43</xdr:row>
      <xdr:rowOff>0</xdr:rowOff>
    </xdr:from>
    <xdr:to>
      <xdr:col>0</xdr:col>
      <xdr:colOff>180975</xdr:colOff>
      <xdr:row>43</xdr:row>
      <xdr:rowOff>9525</xdr:rowOff>
    </xdr:to>
    <xdr:pic>
      <xdr:nvPicPr>
        <xdr:cNvPr id="8" name="Picture 7" descr="spacer">
          <a:extLst>
            <a:ext uri="{FF2B5EF4-FFF2-40B4-BE49-F238E27FC236}">
              <a16:creationId xmlns:a16="http://schemas.microsoft.com/office/drawing/2014/main" id="{03FF9989-2884-0B4A-8E75-0D895AC9537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7772400"/>
          <a:ext cx="180975" cy="9525"/>
        </a:xfrm>
        <a:prstGeom prst="rect">
          <a:avLst/>
        </a:prstGeom>
        <a:noFill/>
        <a:ln w="9525">
          <a:noFill/>
          <a:miter lim="800000"/>
          <a:headEnd/>
          <a:tailEnd/>
        </a:ln>
      </xdr:spPr>
    </xdr:pic>
    <xdr:clientData/>
  </xdr:twoCellAnchor>
  <xdr:twoCellAnchor editAs="oneCell">
    <xdr:from>
      <xdr:col>0</xdr:col>
      <xdr:colOff>0</xdr:colOff>
      <xdr:row>43</xdr:row>
      <xdr:rowOff>0</xdr:rowOff>
    </xdr:from>
    <xdr:to>
      <xdr:col>0</xdr:col>
      <xdr:colOff>104775</xdr:colOff>
      <xdr:row>43</xdr:row>
      <xdr:rowOff>9525</xdr:rowOff>
    </xdr:to>
    <xdr:pic>
      <xdr:nvPicPr>
        <xdr:cNvPr id="9" name="Picture 67" descr="spacer">
          <a:extLst>
            <a:ext uri="{FF2B5EF4-FFF2-40B4-BE49-F238E27FC236}">
              <a16:creationId xmlns:a16="http://schemas.microsoft.com/office/drawing/2014/main" id="{06568D50-C3BF-7B49-A1FD-B6048F46C44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7772400"/>
          <a:ext cx="104775" cy="9525"/>
        </a:xfrm>
        <a:prstGeom prst="rect">
          <a:avLst/>
        </a:prstGeom>
        <a:noFill/>
        <a:ln w="9525">
          <a:noFill/>
          <a:miter lim="800000"/>
          <a:headEnd/>
          <a:tailEnd/>
        </a:ln>
      </xdr:spPr>
    </xdr:pic>
    <xdr:clientData/>
  </xdr:twoCellAnchor>
  <xdr:twoCellAnchor editAs="oneCell">
    <xdr:from>
      <xdr:col>0</xdr:col>
      <xdr:colOff>0</xdr:colOff>
      <xdr:row>25</xdr:row>
      <xdr:rowOff>0</xdr:rowOff>
    </xdr:from>
    <xdr:to>
      <xdr:col>0</xdr:col>
      <xdr:colOff>76200</xdr:colOff>
      <xdr:row>25</xdr:row>
      <xdr:rowOff>9525</xdr:rowOff>
    </xdr:to>
    <xdr:pic>
      <xdr:nvPicPr>
        <xdr:cNvPr id="10" name="Picture 4" descr="spacer">
          <a:extLst>
            <a:ext uri="{FF2B5EF4-FFF2-40B4-BE49-F238E27FC236}">
              <a16:creationId xmlns:a16="http://schemas.microsoft.com/office/drawing/2014/main" id="{E1B536E8-EEB1-3B43-9AA4-FDCA2BC1B39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2065000" y="4597400"/>
          <a:ext cx="76200" cy="9525"/>
        </a:xfrm>
        <a:prstGeom prst="rect">
          <a:avLst/>
        </a:prstGeom>
        <a:noFill/>
        <a:ln w="9525">
          <a:noFill/>
          <a:miter lim="800000"/>
          <a:headEnd/>
          <a:tailEnd/>
        </a:ln>
      </xdr:spPr>
    </xdr:pic>
    <xdr:clientData/>
  </xdr:twoCellAnchor>
  <xdr:twoCellAnchor editAs="oneCell">
    <xdr:from>
      <xdr:col>0</xdr:col>
      <xdr:colOff>0</xdr:colOff>
      <xdr:row>45</xdr:row>
      <xdr:rowOff>0</xdr:rowOff>
    </xdr:from>
    <xdr:to>
      <xdr:col>0</xdr:col>
      <xdr:colOff>104775</xdr:colOff>
      <xdr:row>45</xdr:row>
      <xdr:rowOff>9525</xdr:rowOff>
    </xdr:to>
    <xdr:pic>
      <xdr:nvPicPr>
        <xdr:cNvPr id="11" name="Picture 67" descr="spacer">
          <a:extLst>
            <a:ext uri="{FF2B5EF4-FFF2-40B4-BE49-F238E27FC236}">
              <a16:creationId xmlns:a16="http://schemas.microsoft.com/office/drawing/2014/main" id="{5528608B-7D3E-0B48-A85F-2B7A6E4E147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2065000" y="9893300"/>
          <a:ext cx="104775" cy="9525"/>
        </a:xfrm>
        <a:prstGeom prst="rect">
          <a:avLst/>
        </a:prstGeom>
        <a:noFill/>
        <a:ln w="9525">
          <a:noFill/>
          <a:miter lim="800000"/>
          <a:headEnd/>
          <a:tailEnd/>
        </a:ln>
      </xdr:spPr>
    </xdr:pic>
    <xdr:clientData/>
  </xdr:twoCellAnchor>
  <xdr:twoCellAnchor editAs="oneCell">
    <xdr:from>
      <xdr:col>0</xdr:col>
      <xdr:colOff>0</xdr:colOff>
      <xdr:row>23</xdr:row>
      <xdr:rowOff>0</xdr:rowOff>
    </xdr:from>
    <xdr:to>
      <xdr:col>0</xdr:col>
      <xdr:colOff>76200</xdr:colOff>
      <xdr:row>23</xdr:row>
      <xdr:rowOff>9525</xdr:rowOff>
    </xdr:to>
    <xdr:pic>
      <xdr:nvPicPr>
        <xdr:cNvPr id="12" name="Picture 4" descr="spacer">
          <a:extLst>
            <a:ext uri="{FF2B5EF4-FFF2-40B4-BE49-F238E27FC236}">
              <a16:creationId xmlns:a16="http://schemas.microsoft.com/office/drawing/2014/main" id="{5B89DC97-AACD-7F4D-A467-E48B11018FD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4267200"/>
          <a:ext cx="76200" cy="9525"/>
        </a:xfrm>
        <a:prstGeom prst="rect">
          <a:avLst/>
        </a:prstGeom>
        <a:noFill/>
        <a:ln w="9525">
          <a:noFill/>
          <a:miter lim="800000"/>
          <a:headEnd/>
          <a:tailEnd/>
        </a:ln>
      </xdr:spPr>
    </xdr:pic>
    <xdr:clientData/>
  </xdr:twoCellAnchor>
  <xdr:twoCellAnchor editAs="oneCell">
    <xdr:from>
      <xdr:col>0</xdr:col>
      <xdr:colOff>0</xdr:colOff>
      <xdr:row>43</xdr:row>
      <xdr:rowOff>0</xdr:rowOff>
    </xdr:from>
    <xdr:to>
      <xdr:col>0</xdr:col>
      <xdr:colOff>180975</xdr:colOff>
      <xdr:row>43</xdr:row>
      <xdr:rowOff>9525</xdr:rowOff>
    </xdr:to>
    <xdr:pic>
      <xdr:nvPicPr>
        <xdr:cNvPr id="13" name="Picture 7" descr="spacer">
          <a:extLst>
            <a:ext uri="{FF2B5EF4-FFF2-40B4-BE49-F238E27FC236}">
              <a16:creationId xmlns:a16="http://schemas.microsoft.com/office/drawing/2014/main" id="{9540D931-28FB-8D4A-826D-F060AF01926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7772400"/>
          <a:ext cx="180975" cy="9525"/>
        </a:xfrm>
        <a:prstGeom prst="rect">
          <a:avLst/>
        </a:prstGeom>
        <a:noFill/>
        <a:ln w="9525">
          <a:noFill/>
          <a:miter lim="800000"/>
          <a:headEnd/>
          <a:tailEnd/>
        </a:ln>
      </xdr:spPr>
    </xdr:pic>
    <xdr:clientData/>
  </xdr:twoCellAnchor>
  <xdr:twoCellAnchor editAs="oneCell">
    <xdr:from>
      <xdr:col>0</xdr:col>
      <xdr:colOff>0</xdr:colOff>
      <xdr:row>43</xdr:row>
      <xdr:rowOff>0</xdr:rowOff>
    </xdr:from>
    <xdr:to>
      <xdr:col>0</xdr:col>
      <xdr:colOff>104775</xdr:colOff>
      <xdr:row>43</xdr:row>
      <xdr:rowOff>9525</xdr:rowOff>
    </xdr:to>
    <xdr:pic>
      <xdr:nvPicPr>
        <xdr:cNvPr id="14" name="Picture 67" descr="spacer">
          <a:extLst>
            <a:ext uri="{FF2B5EF4-FFF2-40B4-BE49-F238E27FC236}">
              <a16:creationId xmlns:a16="http://schemas.microsoft.com/office/drawing/2014/main" id="{14081B04-AE15-9641-9B53-2B9B40D36A4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7772400"/>
          <a:ext cx="104775" cy="9525"/>
        </a:xfrm>
        <a:prstGeom prst="rect">
          <a:avLst/>
        </a:prstGeom>
        <a:noFill/>
        <a:ln w="9525">
          <a:noFill/>
          <a:miter lim="800000"/>
          <a:headEnd/>
          <a:tailEnd/>
        </a:ln>
      </xdr:spPr>
    </xdr:pic>
    <xdr:clientData/>
  </xdr:twoCellAnchor>
  <xdr:twoCellAnchor editAs="oneCell">
    <xdr:from>
      <xdr:col>0</xdr:col>
      <xdr:colOff>0</xdr:colOff>
      <xdr:row>25</xdr:row>
      <xdr:rowOff>0</xdr:rowOff>
    </xdr:from>
    <xdr:to>
      <xdr:col>0</xdr:col>
      <xdr:colOff>76200</xdr:colOff>
      <xdr:row>25</xdr:row>
      <xdr:rowOff>9525</xdr:rowOff>
    </xdr:to>
    <xdr:pic>
      <xdr:nvPicPr>
        <xdr:cNvPr id="15" name="Picture 4" descr="spacer">
          <a:extLst>
            <a:ext uri="{FF2B5EF4-FFF2-40B4-BE49-F238E27FC236}">
              <a16:creationId xmlns:a16="http://schemas.microsoft.com/office/drawing/2014/main" id="{F23D5A42-C7E5-D14F-8A37-A829B6FFA15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2065000" y="4597400"/>
          <a:ext cx="76200" cy="9525"/>
        </a:xfrm>
        <a:prstGeom prst="rect">
          <a:avLst/>
        </a:prstGeom>
        <a:noFill/>
        <a:ln w="9525">
          <a:noFill/>
          <a:miter lim="800000"/>
          <a:headEnd/>
          <a:tailEnd/>
        </a:ln>
      </xdr:spPr>
    </xdr:pic>
    <xdr:clientData/>
  </xdr:twoCellAnchor>
  <xdr:twoCellAnchor editAs="oneCell">
    <xdr:from>
      <xdr:col>0</xdr:col>
      <xdr:colOff>0</xdr:colOff>
      <xdr:row>45</xdr:row>
      <xdr:rowOff>0</xdr:rowOff>
    </xdr:from>
    <xdr:to>
      <xdr:col>0</xdr:col>
      <xdr:colOff>104775</xdr:colOff>
      <xdr:row>45</xdr:row>
      <xdr:rowOff>9525</xdr:rowOff>
    </xdr:to>
    <xdr:pic>
      <xdr:nvPicPr>
        <xdr:cNvPr id="16" name="Picture 67" descr="spacer">
          <a:extLst>
            <a:ext uri="{FF2B5EF4-FFF2-40B4-BE49-F238E27FC236}">
              <a16:creationId xmlns:a16="http://schemas.microsoft.com/office/drawing/2014/main" id="{07C4BE2C-7CF4-B448-A287-53FB6D612F8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2065000" y="9893300"/>
          <a:ext cx="104775" cy="9525"/>
        </a:xfrm>
        <a:prstGeom prst="rect">
          <a:avLst/>
        </a:prstGeom>
        <a:noFill/>
        <a:ln w="9525">
          <a:noFill/>
          <a:miter lim="800000"/>
          <a:headEnd/>
          <a:tailEnd/>
        </a:ln>
      </xdr:spPr>
    </xdr:pic>
    <xdr:clientData/>
  </xdr:twoCellAnchor>
  <xdr:oneCellAnchor>
    <xdr:from>
      <xdr:col>1</xdr:col>
      <xdr:colOff>0</xdr:colOff>
      <xdr:row>23</xdr:row>
      <xdr:rowOff>0</xdr:rowOff>
    </xdr:from>
    <xdr:ext cx="76200" cy="9525"/>
    <xdr:pic>
      <xdr:nvPicPr>
        <xdr:cNvPr id="18" name="Picture 4" descr="spacer">
          <a:extLst>
            <a:ext uri="{FF2B5EF4-FFF2-40B4-BE49-F238E27FC236}">
              <a16:creationId xmlns:a16="http://schemas.microsoft.com/office/drawing/2014/main" id="{2354884D-7750-9C44-BDAB-8E5B48B86E3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4356100"/>
          <a:ext cx="76200" cy="9525"/>
        </a:xfrm>
        <a:prstGeom prst="rect">
          <a:avLst/>
        </a:prstGeom>
        <a:noFill/>
        <a:ln w="9525">
          <a:noFill/>
          <a:miter lim="800000"/>
          <a:headEnd/>
          <a:tailEnd/>
        </a:ln>
      </xdr:spPr>
    </xdr:pic>
    <xdr:clientData/>
  </xdr:oneCellAnchor>
  <xdr:oneCellAnchor>
    <xdr:from>
      <xdr:col>13</xdr:col>
      <xdr:colOff>0</xdr:colOff>
      <xdr:row>25</xdr:row>
      <xdr:rowOff>0</xdr:rowOff>
    </xdr:from>
    <xdr:ext cx="76200" cy="9525"/>
    <xdr:pic>
      <xdr:nvPicPr>
        <xdr:cNvPr id="19" name="Picture 18" descr="spacer">
          <a:extLst>
            <a:ext uri="{FF2B5EF4-FFF2-40B4-BE49-F238E27FC236}">
              <a16:creationId xmlns:a16="http://schemas.microsoft.com/office/drawing/2014/main" id="{02F2EA2C-5BC5-1140-858D-9162A885681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2065000" y="4686300"/>
          <a:ext cx="76200" cy="9525"/>
        </a:xfrm>
        <a:prstGeom prst="rect">
          <a:avLst/>
        </a:prstGeom>
        <a:noFill/>
        <a:ln w="9525">
          <a:noFill/>
          <a:miter lim="800000"/>
          <a:headEnd/>
          <a:tailEnd/>
        </a:ln>
      </xdr:spPr>
    </xdr:pic>
    <xdr:clientData/>
  </xdr:oneCellAnchor>
  <xdr:oneCellAnchor>
    <xdr:from>
      <xdr:col>1</xdr:col>
      <xdr:colOff>0</xdr:colOff>
      <xdr:row>23</xdr:row>
      <xdr:rowOff>0</xdr:rowOff>
    </xdr:from>
    <xdr:ext cx="76200" cy="9525"/>
    <xdr:pic>
      <xdr:nvPicPr>
        <xdr:cNvPr id="20" name="Picture 4" descr="spacer">
          <a:extLst>
            <a:ext uri="{FF2B5EF4-FFF2-40B4-BE49-F238E27FC236}">
              <a16:creationId xmlns:a16="http://schemas.microsoft.com/office/drawing/2014/main" id="{A0EB78C9-15CF-014E-BCBD-6BCCC915789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4356100"/>
          <a:ext cx="76200" cy="9525"/>
        </a:xfrm>
        <a:prstGeom prst="rect">
          <a:avLst/>
        </a:prstGeom>
        <a:noFill/>
        <a:ln w="9525">
          <a:noFill/>
          <a:miter lim="800000"/>
          <a:headEnd/>
          <a:tailEnd/>
        </a:ln>
      </xdr:spPr>
    </xdr:pic>
    <xdr:clientData/>
  </xdr:oneCellAnchor>
  <xdr:oneCellAnchor>
    <xdr:from>
      <xdr:col>13</xdr:col>
      <xdr:colOff>0</xdr:colOff>
      <xdr:row>25</xdr:row>
      <xdr:rowOff>0</xdr:rowOff>
    </xdr:from>
    <xdr:ext cx="76200" cy="9525"/>
    <xdr:pic>
      <xdr:nvPicPr>
        <xdr:cNvPr id="21" name="Picture 4" descr="spacer">
          <a:extLst>
            <a:ext uri="{FF2B5EF4-FFF2-40B4-BE49-F238E27FC236}">
              <a16:creationId xmlns:a16="http://schemas.microsoft.com/office/drawing/2014/main" id="{F9C4E3BD-DD40-8047-9D73-D711125BDA1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2065000" y="4686300"/>
          <a:ext cx="76200" cy="9525"/>
        </a:xfrm>
        <a:prstGeom prst="rect">
          <a:avLst/>
        </a:prstGeom>
        <a:noFill/>
        <a:ln w="9525">
          <a:noFill/>
          <a:miter lim="800000"/>
          <a:headEnd/>
          <a:tailEnd/>
        </a:ln>
      </xdr:spPr>
    </xdr:pic>
    <xdr:clientData/>
  </xdr:oneCellAnchor>
  <xdr:oneCellAnchor>
    <xdr:from>
      <xdr:col>1</xdr:col>
      <xdr:colOff>0</xdr:colOff>
      <xdr:row>23</xdr:row>
      <xdr:rowOff>0</xdr:rowOff>
    </xdr:from>
    <xdr:ext cx="76200" cy="9525"/>
    <xdr:pic>
      <xdr:nvPicPr>
        <xdr:cNvPr id="22" name="Picture 4" descr="spacer">
          <a:extLst>
            <a:ext uri="{FF2B5EF4-FFF2-40B4-BE49-F238E27FC236}">
              <a16:creationId xmlns:a16="http://schemas.microsoft.com/office/drawing/2014/main" id="{E812B314-7527-F54B-A6E7-DFB55167A2D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4356100"/>
          <a:ext cx="76200" cy="9525"/>
        </a:xfrm>
        <a:prstGeom prst="rect">
          <a:avLst/>
        </a:prstGeom>
        <a:noFill/>
        <a:ln w="9525">
          <a:noFill/>
          <a:miter lim="800000"/>
          <a:headEnd/>
          <a:tailEnd/>
        </a:ln>
      </xdr:spPr>
    </xdr:pic>
    <xdr:clientData/>
  </xdr:oneCellAnchor>
  <xdr:oneCellAnchor>
    <xdr:from>
      <xdr:col>13</xdr:col>
      <xdr:colOff>0</xdr:colOff>
      <xdr:row>25</xdr:row>
      <xdr:rowOff>0</xdr:rowOff>
    </xdr:from>
    <xdr:ext cx="76200" cy="9525"/>
    <xdr:pic>
      <xdr:nvPicPr>
        <xdr:cNvPr id="23" name="Picture 4" descr="spacer">
          <a:extLst>
            <a:ext uri="{FF2B5EF4-FFF2-40B4-BE49-F238E27FC236}">
              <a16:creationId xmlns:a16="http://schemas.microsoft.com/office/drawing/2014/main" id="{1FA8B987-64E1-9941-A59F-326E870F96B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2065000" y="4686300"/>
          <a:ext cx="76200" cy="9525"/>
        </a:xfrm>
        <a:prstGeom prst="rect">
          <a:avLst/>
        </a:prstGeom>
        <a:noFill/>
        <a:ln w="9525">
          <a:noFill/>
          <a:miter lim="800000"/>
          <a:headEnd/>
          <a:tailEnd/>
        </a:ln>
      </xdr:spPr>
    </xdr:pic>
    <xdr:clientData/>
  </xdr:oneCellAnchor>
  <xdr:twoCellAnchor>
    <xdr:from>
      <xdr:col>3</xdr:col>
      <xdr:colOff>85587</xdr:colOff>
      <xdr:row>20</xdr:row>
      <xdr:rowOff>73440</xdr:rowOff>
    </xdr:from>
    <xdr:to>
      <xdr:col>11</xdr:col>
      <xdr:colOff>384590</xdr:colOff>
      <xdr:row>38</xdr:row>
      <xdr:rowOff>44865</xdr:rowOff>
    </xdr:to>
    <xdr:graphicFrame macro="">
      <xdr:nvGraphicFramePr>
        <xdr:cNvPr id="24" name="Chart 5">
          <a:extLst>
            <a:ext uri="{FF2B5EF4-FFF2-40B4-BE49-F238E27FC236}">
              <a16:creationId xmlns:a16="http://schemas.microsoft.com/office/drawing/2014/main" id="{54469871-1488-0846-B895-E5C1C98EC9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23</xdr:row>
      <xdr:rowOff>0</xdr:rowOff>
    </xdr:from>
    <xdr:to>
      <xdr:col>0</xdr:col>
      <xdr:colOff>76200</xdr:colOff>
      <xdr:row>23</xdr:row>
      <xdr:rowOff>9525</xdr:rowOff>
    </xdr:to>
    <xdr:pic>
      <xdr:nvPicPr>
        <xdr:cNvPr id="25" name="Picture 4" descr="spacer">
          <a:extLst>
            <a:ext uri="{FF2B5EF4-FFF2-40B4-BE49-F238E27FC236}">
              <a16:creationId xmlns:a16="http://schemas.microsoft.com/office/drawing/2014/main" id="{258D84D7-1582-DF49-9655-CD44968B755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4267200"/>
          <a:ext cx="76200" cy="9525"/>
        </a:xfrm>
        <a:prstGeom prst="rect">
          <a:avLst/>
        </a:prstGeom>
        <a:noFill/>
        <a:ln w="9525">
          <a:noFill/>
          <a:miter lim="800000"/>
          <a:headEnd/>
          <a:tailEnd/>
        </a:ln>
      </xdr:spPr>
    </xdr:pic>
    <xdr:clientData/>
  </xdr:twoCellAnchor>
  <xdr:twoCellAnchor editAs="oneCell">
    <xdr:from>
      <xdr:col>0</xdr:col>
      <xdr:colOff>0</xdr:colOff>
      <xdr:row>25</xdr:row>
      <xdr:rowOff>0</xdr:rowOff>
    </xdr:from>
    <xdr:to>
      <xdr:col>0</xdr:col>
      <xdr:colOff>76200</xdr:colOff>
      <xdr:row>25</xdr:row>
      <xdr:rowOff>9525</xdr:rowOff>
    </xdr:to>
    <xdr:pic>
      <xdr:nvPicPr>
        <xdr:cNvPr id="26" name="Picture 25" descr="spacer">
          <a:extLst>
            <a:ext uri="{FF2B5EF4-FFF2-40B4-BE49-F238E27FC236}">
              <a16:creationId xmlns:a16="http://schemas.microsoft.com/office/drawing/2014/main" id="{99E3594E-5E78-B64B-AD1E-5435453688B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9105900" y="4597400"/>
          <a:ext cx="76200" cy="9525"/>
        </a:xfrm>
        <a:prstGeom prst="rect">
          <a:avLst/>
        </a:prstGeom>
        <a:noFill/>
        <a:ln w="9525">
          <a:noFill/>
          <a:miter lim="800000"/>
          <a:headEnd/>
          <a:tailEnd/>
        </a:ln>
      </xdr:spPr>
    </xdr:pic>
    <xdr:clientData/>
  </xdr:twoCellAnchor>
  <xdr:twoCellAnchor editAs="oneCell">
    <xdr:from>
      <xdr:col>0</xdr:col>
      <xdr:colOff>0</xdr:colOff>
      <xdr:row>23</xdr:row>
      <xdr:rowOff>0</xdr:rowOff>
    </xdr:from>
    <xdr:to>
      <xdr:col>0</xdr:col>
      <xdr:colOff>76200</xdr:colOff>
      <xdr:row>23</xdr:row>
      <xdr:rowOff>9525</xdr:rowOff>
    </xdr:to>
    <xdr:pic>
      <xdr:nvPicPr>
        <xdr:cNvPr id="27" name="Picture 4" descr="spacer">
          <a:extLst>
            <a:ext uri="{FF2B5EF4-FFF2-40B4-BE49-F238E27FC236}">
              <a16:creationId xmlns:a16="http://schemas.microsoft.com/office/drawing/2014/main" id="{AAEEA6E6-E211-494C-89A4-DFBB0A18C01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4267200"/>
          <a:ext cx="76200" cy="9525"/>
        </a:xfrm>
        <a:prstGeom prst="rect">
          <a:avLst/>
        </a:prstGeom>
        <a:noFill/>
        <a:ln w="9525">
          <a:noFill/>
          <a:miter lim="800000"/>
          <a:headEnd/>
          <a:tailEnd/>
        </a:ln>
      </xdr:spPr>
    </xdr:pic>
    <xdr:clientData/>
  </xdr:twoCellAnchor>
  <xdr:twoCellAnchor editAs="oneCell">
    <xdr:from>
      <xdr:col>0</xdr:col>
      <xdr:colOff>0</xdr:colOff>
      <xdr:row>25</xdr:row>
      <xdr:rowOff>0</xdr:rowOff>
    </xdr:from>
    <xdr:to>
      <xdr:col>0</xdr:col>
      <xdr:colOff>76200</xdr:colOff>
      <xdr:row>25</xdr:row>
      <xdr:rowOff>9525</xdr:rowOff>
    </xdr:to>
    <xdr:pic>
      <xdr:nvPicPr>
        <xdr:cNvPr id="28" name="Picture 4" descr="spacer">
          <a:extLst>
            <a:ext uri="{FF2B5EF4-FFF2-40B4-BE49-F238E27FC236}">
              <a16:creationId xmlns:a16="http://schemas.microsoft.com/office/drawing/2014/main" id="{310D7AA5-E6D2-C047-B5FE-F25A66D8377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9105900" y="4597400"/>
          <a:ext cx="76200" cy="9525"/>
        </a:xfrm>
        <a:prstGeom prst="rect">
          <a:avLst/>
        </a:prstGeom>
        <a:noFill/>
        <a:ln w="9525">
          <a:noFill/>
          <a:miter lim="800000"/>
          <a:headEnd/>
          <a:tailEnd/>
        </a:ln>
      </xdr:spPr>
    </xdr:pic>
    <xdr:clientData/>
  </xdr:twoCellAnchor>
  <xdr:twoCellAnchor editAs="oneCell">
    <xdr:from>
      <xdr:col>0</xdr:col>
      <xdr:colOff>0</xdr:colOff>
      <xdr:row>23</xdr:row>
      <xdr:rowOff>0</xdr:rowOff>
    </xdr:from>
    <xdr:to>
      <xdr:col>0</xdr:col>
      <xdr:colOff>76200</xdr:colOff>
      <xdr:row>23</xdr:row>
      <xdr:rowOff>9525</xdr:rowOff>
    </xdr:to>
    <xdr:pic>
      <xdr:nvPicPr>
        <xdr:cNvPr id="29" name="Picture 4" descr="spacer">
          <a:extLst>
            <a:ext uri="{FF2B5EF4-FFF2-40B4-BE49-F238E27FC236}">
              <a16:creationId xmlns:a16="http://schemas.microsoft.com/office/drawing/2014/main" id="{317E38CB-BC0F-2146-A1AD-2E770295C97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4267200"/>
          <a:ext cx="76200" cy="9525"/>
        </a:xfrm>
        <a:prstGeom prst="rect">
          <a:avLst/>
        </a:prstGeom>
        <a:noFill/>
        <a:ln w="9525">
          <a:noFill/>
          <a:miter lim="800000"/>
          <a:headEnd/>
          <a:tailEnd/>
        </a:ln>
      </xdr:spPr>
    </xdr:pic>
    <xdr:clientData/>
  </xdr:twoCellAnchor>
  <xdr:twoCellAnchor editAs="oneCell">
    <xdr:from>
      <xdr:col>0</xdr:col>
      <xdr:colOff>0</xdr:colOff>
      <xdr:row>25</xdr:row>
      <xdr:rowOff>0</xdr:rowOff>
    </xdr:from>
    <xdr:to>
      <xdr:col>0</xdr:col>
      <xdr:colOff>76200</xdr:colOff>
      <xdr:row>25</xdr:row>
      <xdr:rowOff>9525</xdr:rowOff>
    </xdr:to>
    <xdr:pic>
      <xdr:nvPicPr>
        <xdr:cNvPr id="30" name="Picture 4" descr="spacer">
          <a:extLst>
            <a:ext uri="{FF2B5EF4-FFF2-40B4-BE49-F238E27FC236}">
              <a16:creationId xmlns:a16="http://schemas.microsoft.com/office/drawing/2014/main" id="{A3B2F680-B79D-B74D-A759-222049D09AC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9105900" y="4597400"/>
          <a:ext cx="76200" cy="952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oneCellAnchor>
    <xdr:from>
      <xdr:col>15</xdr:col>
      <xdr:colOff>127000</xdr:colOff>
      <xdr:row>24</xdr:row>
      <xdr:rowOff>25400</xdr:rowOff>
    </xdr:from>
    <xdr:ext cx="1570366" cy="269369"/>
    <xdr:sp macro="" textlink="">
      <xdr:nvSpPr>
        <xdr:cNvPr id="5" name="TextBox 4">
          <a:extLst>
            <a:ext uri="{FF2B5EF4-FFF2-40B4-BE49-F238E27FC236}">
              <a16:creationId xmlns:a16="http://schemas.microsoft.com/office/drawing/2014/main" id="{E6F684D8-DC76-CC45-B043-35581F4B09A8}"/>
            </a:ext>
          </a:extLst>
        </xdr:cNvPr>
        <xdr:cNvSpPr txBox="1"/>
      </xdr:nvSpPr>
      <xdr:spPr>
        <a:xfrm>
          <a:off x="11214100" y="5842000"/>
          <a:ext cx="1570366"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latin typeface="Arial" panose="020B0604020202020204" pitchFamily="34" charset="0"/>
              <a:cs typeface="Arial" panose="020B0604020202020204" pitchFamily="34" charset="0"/>
            </a:rPr>
            <a:t>Number of Sessions</a:t>
          </a:r>
        </a:p>
      </xdr:txBody>
    </xdr:sp>
    <xdr:clientData/>
  </xdr:oneCellAnchor>
  <xdr:twoCellAnchor editAs="oneCell">
    <xdr:from>
      <xdr:col>9</xdr:col>
      <xdr:colOff>622300</xdr:colOff>
      <xdr:row>1</xdr:row>
      <xdr:rowOff>266700</xdr:rowOff>
    </xdr:from>
    <xdr:to>
      <xdr:col>21</xdr:col>
      <xdr:colOff>633964</xdr:colOff>
      <xdr:row>24</xdr:row>
      <xdr:rowOff>127000</xdr:rowOff>
    </xdr:to>
    <xdr:pic>
      <xdr:nvPicPr>
        <xdr:cNvPr id="4" name="Picture 3">
          <a:extLst>
            <a:ext uri="{FF2B5EF4-FFF2-40B4-BE49-F238E27FC236}">
              <a16:creationId xmlns:a16="http://schemas.microsoft.com/office/drawing/2014/main" id="{41141573-DE1A-1F42-B9B5-E0AB7BB95D3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7670800" y="1041400"/>
          <a:ext cx="8088864" cy="4902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457200</xdr:colOff>
      <xdr:row>6</xdr:row>
      <xdr:rowOff>164307</xdr:rowOff>
    </xdr:from>
    <xdr:to>
      <xdr:col>12</xdr:col>
      <xdr:colOff>491332</xdr:colOff>
      <xdr:row>24</xdr:row>
      <xdr:rowOff>165101</xdr:rowOff>
    </xdr:to>
    <xdr:graphicFrame macro="">
      <xdr:nvGraphicFramePr>
        <xdr:cNvPr id="7" name="Chart 6">
          <a:extLst>
            <a:ext uri="{FF2B5EF4-FFF2-40B4-BE49-F238E27FC236}">
              <a16:creationId xmlns:a16="http://schemas.microsoft.com/office/drawing/2014/main" id="{A06D5CA6-553B-974B-B78E-5857ACD0C8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7937</xdr:colOff>
      <xdr:row>6</xdr:row>
      <xdr:rowOff>132556</xdr:rowOff>
    </xdr:from>
    <xdr:to>
      <xdr:col>21</xdr:col>
      <xdr:colOff>241300</xdr:colOff>
      <xdr:row>25</xdr:row>
      <xdr:rowOff>76200</xdr:rowOff>
    </xdr:to>
    <xdr:graphicFrame macro="">
      <xdr:nvGraphicFramePr>
        <xdr:cNvPr id="8" name="Chart 7">
          <a:extLst>
            <a:ext uri="{FF2B5EF4-FFF2-40B4-BE49-F238E27FC236}">
              <a16:creationId xmlns:a16="http://schemas.microsoft.com/office/drawing/2014/main" id="{B5395B68-37E4-6B4C-91AB-0CE9E47C56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13</xdr:col>
      <xdr:colOff>508000</xdr:colOff>
      <xdr:row>58</xdr:row>
      <xdr:rowOff>114300</xdr:rowOff>
    </xdr:from>
    <xdr:ext cx="1570366" cy="269369"/>
    <xdr:sp macro="" textlink="">
      <xdr:nvSpPr>
        <xdr:cNvPr id="11" name="TextBox 10">
          <a:extLst>
            <a:ext uri="{FF2B5EF4-FFF2-40B4-BE49-F238E27FC236}">
              <a16:creationId xmlns:a16="http://schemas.microsoft.com/office/drawing/2014/main" id="{16ECC37C-A520-CA45-B0BD-364E7B3257A3}"/>
            </a:ext>
          </a:extLst>
        </xdr:cNvPr>
        <xdr:cNvSpPr txBox="1"/>
      </xdr:nvSpPr>
      <xdr:spPr>
        <a:xfrm>
          <a:off x="10947400" y="12598400"/>
          <a:ext cx="1570366"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latin typeface="Arial" panose="020B0604020202020204" pitchFamily="34" charset="0"/>
              <a:cs typeface="Arial" panose="020B0604020202020204" pitchFamily="34" charset="0"/>
            </a:rPr>
            <a:t>Number of Sessions</a:t>
          </a:r>
        </a:p>
      </xdr:txBody>
    </xdr:sp>
    <xdr:clientData/>
  </xdr:oneCellAnchor>
  <xdr:twoCellAnchor editAs="oneCell">
    <xdr:from>
      <xdr:col>8</xdr:col>
      <xdr:colOff>482601</xdr:colOff>
      <xdr:row>38</xdr:row>
      <xdr:rowOff>76200</xdr:rowOff>
    </xdr:from>
    <xdr:to>
      <xdr:col>20</xdr:col>
      <xdr:colOff>571501</xdr:colOff>
      <xdr:row>58</xdr:row>
      <xdr:rowOff>215900</xdr:rowOff>
    </xdr:to>
    <xdr:pic>
      <xdr:nvPicPr>
        <xdr:cNvPr id="6" name="Picture 5">
          <a:extLst>
            <a:ext uri="{FF2B5EF4-FFF2-40B4-BE49-F238E27FC236}">
              <a16:creationId xmlns:a16="http://schemas.microsoft.com/office/drawing/2014/main" id="{0DA70CD4-16AA-2141-A3C1-F1A950AF1D2F}"/>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7556501" y="7912100"/>
          <a:ext cx="8166100" cy="47879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12</xdr:col>
      <xdr:colOff>711200</xdr:colOff>
      <xdr:row>53</xdr:row>
      <xdr:rowOff>139700</xdr:rowOff>
    </xdr:from>
    <xdr:ext cx="1544654" cy="269369"/>
    <xdr:sp macro="" textlink="">
      <xdr:nvSpPr>
        <xdr:cNvPr id="7" name="TextBox 6">
          <a:extLst>
            <a:ext uri="{FF2B5EF4-FFF2-40B4-BE49-F238E27FC236}">
              <a16:creationId xmlns:a16="http://schemas.microsoft.com/office/drawing/2014/main" id="{9C1CD7DA-4507-D740-83DE-6FFA8DC138C0}"/>
            </a:ext>
          </a:extLst>
        </xdr:cNvPr>
        <xdr:cNvSpPr txBox="1"/>
      </xdr:nvSpPr>
      <xdr:spPr>
        <a:xfrm>
          <a:off x="9893300" y="13601700"/>
          <a:ext cx="1544654"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latin typeface="Arial" panose="020B0604020202020204" pitchFamily="34" charset="0"/>
              <a:cs typeface="Arial" panose="020B0604020202020204" pitchFamily="34" charset="0"/>
            </a:rPr>
            <a:t>Number of sessions</a:t>
          </a:r>
        </a:p>
      </xdr:txBody>
    </xdr:sp>
    <xdr:clientData/>
  </xdr:oneCellAnchor>
  <xdr:twoCellAnchor>
    <xdr:from>
      <xdr:col>12</xdr:col>
      <xdr:colOff>577849</xdr:colOff>
      <xdr:row>8</xdr:row>
      <xdr:rowOff>0</xdr:rowOff>
    </xdr:from>
    <xdr:to>
      <xdr:col>21</xdr:col>
      <xdr:colOff>530224</xdr:colOff>
      <xdr:row>22</xdr:row>
      <xdr:rowOff>127000</xdr:rowOff>
    </xdr:to>
    <xdr:graphicFrame macro="">
      <xdr:nvGraphicFramePr>
        <xdr:cNvPr id="10" name="Chart 9">
          <a:extLst>
            <a:ext uri="{FF2B5EF4-FFF2-40B4-BE49-F238E27FC236}">
              <a16:creationId xmlns:a16="http://schemas.microsoft.com/office/drawing/2014/main" id="{2B04C603-C357-FD45-8A65-4C07D15870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66675</xdr:colOff>
      <xdr:row>7</xdr:row>
      <xdr:rowOff>114300</xdr:rowOff>
    </xdr:from>
    <xdr:to>
      <xdr:col>12</xdr:col>
      <xdr:colOff>266700</xdr:colOff>
      <xdr:row>21</xdr:row>
      <xdr:rowOff>85725</xdr:rowOff>
    </xdr:to>
    <xdr:graphicFrame macro="">
      <xdr:nvGraphicFramePr>
        <xdr:cNvPr id="11" name="Chart 10">
          <a:extLst>
            <a:ext uri="{FF2B5EF4-FFF2-40B4-BE49-F238E27FC236}">
              <a16:creationId xmlns:a16="http://schemas.microsoft.com/office/drawing/2014/main" id="{6AC2E7E7-73B5-1349-BF57-5427622A7B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8</xdr:col>
      <xdr:colOff>749300</xdr:colOff>
      <xdr:row>33</xdr:row>
      <xdr:rowOff>152400</xdr:rowOff>
    </xdr:from>
    <xdr:to>
      <xdr:col>19</xdr:col>
      <xdr:colOff>48260</xdr:colOff>
      <xdr:row>54</xdr:row>
      <xdr:rowOff>29518</xdr:rowOff>
    </xdr:to>
    <xdr:pic>
      <xdr:nvPicPr>
        <xdr:cNvPr id="6" name="Picture 5">
          <a:extLst>
            <a:ext uri="{FF2B5EF4-FFF2-40B4-BE49-F238E27FC236}">
              <a16:creationId xmlns:a16="http://schemas.microsoft.com/office/drawing/2014/main" id="{6FD6BE40-B776-3441-9184-E1F309385138}"/>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6985000" y="9436100"/>
          <a:ext cx="7058660" cy="425861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228600</xdr:colOff>
      <xdr:row>9</xdr:row>
      <xdr:rowOff>101802</xdr:rowOff>
    </xdr:from>
    <xdr:to>
      <xdr:col>16</xdr:col>
      <xdr:colOff>107576</xdr:colOff>
      <xdr:row>21</xdr:row>
      <xdr:rowOff>145049</xdr:rowOff>
    </xdr:to>
    <xdr:pic>
      <xdr:nvPicPr>
        <xdr:cNvPr id="6" name="Picture 5">
          <a:extLst>
            <a:ext uri="{FF2B5EF4-FFF2-40B4-BE49-F238E27FC236}">
              <a16:creationId xmlns:a16="http://schemas.microsoft.com/office/drawing/2014/main" id="{1B9828B8-C36B-B54E-906A-AEB0E78688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054100" y="1625802"/>
          <a:ext cx="12261476" cy="2024447"/>
        </a:xfrm>
        <a:prstGeom prst="rect">
          <a:avLst/>
        </a:prstGeom>
      </xdr:spPr>
    </xdr:pic>
    <xdr:clientData/>
  </xdr:twoCellAnchor>
  <xdr:twoCellAnchor editAs="oneCell">
    <xdr:from>
      <xdr:col>1</xdr:col>
      <xdr:colOff>0</xdr:colOff>
      <xdr:row>28</xdr:row>
      <xdr:rowOff>0</xdr:rowOff>
    </xdr:from>
    <xdr:to>
      <xdr:col>16</xdr:col>
      <xdr:colOff>735566</xdr:colOff>
      <xdr:row>41</xdr:row>
      <xdr:rowOff>78987</xdr:rowOff>
    </xdr:to>
    <xdr:pic>
      <xdr:nvPicPr>
        <xdr:cNvPr id="7" name="Picture 6">
          <a:extLst>
            <a:ext uri="{FF2B5EF4-FFF2-40B4-BE49-F238E27FC236}">
              <a16:creationId xmlns:a16="http://schemas.microsoft.com/office/drawing/2014/main" id="{DFB8FC8E-C364-384D-A7B0-7B09517DDBE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825500" y="4660900"/>
          <a:ext cx="13118066" cy="2225287"/>
        </a:xfrm>
        <a:prstGeom prst="rect">
          <a:avLst/>
        </a:prstGeom>
      </xdr:spPr>
    </xdr:pic>
    <xdr:clientData/>
  </xdr:twoCellAnchor>
  <xdr:oneCellAnchor>
    <xdr:from>
      <xdr:col>14</xdr:col>
      <xdr:colOff>165100</xdr:colOff>
      <xdr:row>11</xdr:row>
      <xdr:rowOff>51002</xdr:rowOff>
    </xdr:from>
    <xdr:ext cx="486608" cy="280205"/>
    <xdr:sp macro="" textlink="">
      <xdr:nvSpPr>
        <xdr:cNvPr id="8" name="TextBox 7">
          <a:extLst>
            <a:ext uri="{FF2B5EF4-FFF2-40B4-BE49-F238E27FC236}">
              <a16:creationId xmlns:a16="http://schemas.microsoft.com/office/drawing/2014/main" id="{00BCFDB1-FA23-324F-AC40-222D562DE7D7}"/>
            </a:ext>
          </a:extLst>
        </xdr:cNvPr>
        <xdr:cNvSpPr txBox="1"/>
      </xdr:nvSpPr>
      <xdr:spPr>
        <a:xfrm>
          <a:off x="11722100" y="1905202"/>
          <a:ext cx="486608" cy="280205"/>
        </a:xfrm>
        <a:prstGeom prst="rect">
          <a:avLst/>
        </a:prstGeom>
        <a:no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t>Fires</a:t>
          </a:r>
        </a:p>
      </xdr:txBody>
    </xdr:sp>
    <xdr:clientData/>
  </xdr:oneCellAnchor>
  <xdr:oneCellAnchor>
    <xdr:from>
      <xdr:col>14</xdr:col>
      <xdr:colOff>812800</xdr:colOff>
      <xdr:row>29</xdr:row>
      <xdr:rowOff>127000</xdr:rowOff>
    </xdr:from>
    <xdr:ext cx="486608" cy="280205"/>
    <xdr:sp macro="" textlink="">
      <xdr:nvSpPr>
        <xdr:cNvPr id="9" name="TextBox 8">
          <a:extLst>
            <a:ext uri="{FF2B5EF4-FFF2-40B4-BE49-F238E27FC236}">
              <a16:creationId xmlns:a16="http://schemas.microsoft.com/office/drawing/2014/main" id="{4F07EF88-A388-6A4C-8F10-1824BFE3BC35}"/>
            </a:ext>
          </a:extLst>
        </xdr:cNvPr>
        <xdr:cNvSpPr txBox="1"/>
      </xdr:nvSpPr>
      <xdr:spPr>
        <a:xfrm>
          <a:off x="12369800" y="4953000"/>
          <a:ext cx="486608" cy="280205"/>
        </a:xfrm>
        <a:prstGeom prst="rect">
          <a:avLst/>
        </a:prstGeom>
        <a:no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t>Fires</a:t>
          </a:r>
        </a:p>
      </xdr:txBody>
    </xdr:sp>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4</xdr:row>
      <xdr:rowOff>164934</xdr:rowOff>
    </xdr:from>
    <xdr:to>
      <xdr:col>4</xdr:col>
      <xdr:colOff>1006104</xdr:colOff>
      <xdr:row>26</xdr:row>
      <xdr:rowOff>131947</xdr:rowOff>
    </xdr:to>
    <xdr:pic>
      <xdr:nvPicPr>
        <xdr:cNvPr id="11" name="Picture 10">
          <a:extLst>
            <a:ext uri="{FF2B5EF4-FFF2-40B4-BE49-F238E27FC236}">
              <a16:creationId xmlns:a16="http://schemas.microsoft.com/office/drawing/2014/main" id="{DECD7263-0C03-134F-83F8-FB10657C89A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0" y="2028700"/>
          <a:ext cx="5855195" cy="3595585"/>
        </a:xfrm>
        <a:prstGeom prst="rect">
          <a:avLst/>
        </a:prstGeom>
        <a:noFill/>
        <a:ln>
          <a:noFill/>
        </a:ln>
      </xdr:spPr>
    </xdr:pic>
    <xdr:clientData/>
  </xdr:twoCellAnchor>
  <xdr:twoCellAnchor editAs="oneCell">
    <xdr:from>
      <xdr:col>5</xdr:col>
      <xdr:colOff>0</xdr:colOff>
      <xdr:row>5</xdr:row>
      <xdr:rowOff>0</xdr:rowOff>
    </xdr:from>
    <xdr:to>
      <xdr:col>10</xdr:col>
      <xdr:colOff>542800</xdr:colOff>
      <xdr:row>24</xdr:row>
      <xdr:rowOff>117565</xdr:rowOff>
    </xdr:to>
    <xdr:pic>
      <xdr:nvPicPr>
        <xdr:cNvPr id="12" name="Picture 11">
          <a:extLst>
            <a:ext uri="{FF2B5EF4-FFF2-40B4-BE49-F238E27FC236}">
              <a16:creationId xmlns:a16="http://schemas.microsoft.com/office/drawing/2014/main" id="{2D49B52B-61ED-C44A-8698-724F8430A86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bwMode="auto">
        <a:xfrm>
          <a:off x="6069610" y="2028701"/>
          <a:ext cx="5672281" cy="3251332"/>
        </a:xfrm>
        <a:prstGeom prst="rect">
          <a:avLst/>
        </a:prstGeom>
        <a:noFill/>
        <a:ln>
          <a:noFill/>
        </a:ln>
      </xdr:spPr>
    </xdr:pic>
    <xdr:clientData/>
  </xdr:twoCellAnchor>
  <xdr:twoCellAnchor editAs="oneCell">
    <xdr:from>
      <xdr:col>0</xdr:col>
      <xdr:colOff>131948</xdr:colOff>
      <xdr:row>37</xdr:row>
      <xdr:rowOff>66646</xdr:rowOff>
    </xdr:from>
    <xdr:to>
      <xdr:col>5</xdr:col>
      <xdr:colOff>123702</xdr:colOff>
      <xdr:row>57</xdr:row>
      <xdr:rowOff>157698</xdr:rowOff>
    </xdr:to>
    <xdr:pic>
      <xdr:nvPicPr>
        <xdr:cNvPr id="18" name="Picture 17">
          <a:extLst>
            <a:ext uri="{FF2B5EF4-FFF2-40B4-BE49-F238E27FC236}">
              <a16:creationId xmlns:a16="http://schemas.microsoft.com/office/drawing/2014/main" id="{1A217285-24ED-5F45-B0AF-4D813C707FFA}"/>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bwMode="auto">
        <a:xfrm>
          <a:off x="131948" y="9303010"/>
          <a:ext cx="6061364" cy="3389753"/>
        </a:xfrm>
        <a:prstGeom prst="rect">
          <a:avLst/>
        </a:prstGeom>
        <a:noFill/>
      </xdr:spPr>
    </xdr:pic>
    <xdr:clientData/>
  </xdr:twoCellAnchor>
  <xdr:twoCellAnchor editAs="oneCell">
    <xdr:from>
      <xdr:col>5</xdr:col>
      <xdr:colOff>240476</xdr:colOff>
      <xdr:row>37</xdr:row>
      <xdr:rowOff>65973</xdr:rowOff>
    </xdr:from>
    <xdr:to>
      <xdr:col>11</xdr:col>
      <xdr:colOff>362857</xdr:colOff>
      <xdr:row>58</xdr:row>
      <xdr:rowOff>49481</xdr:rowOff>
    </xdr:to>
    <xdr:pic>
      <xdr:nvPicPr>
        <xdr:cNvPr id="19" name="Picture 18">
          <a:extLst>
            <a:ext uri="{FF2B5EF4-FFF2-40B4-BE49-F238E27FC236}">
              <a16:creationId xmlns:a16="http://schemas.microsoft.com/office/drawing/2014/main" id="{4F41AD9E-29D6-9644-894D-F898BDD01BF8}"/>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6310086" y="9302337"/>
          <a:ext cx="5928096" cy="3447144"/>
        </a:xfrm>
        <a:prstGeom prst="rect">
          <a:avLst/>
        </a:prstGeom>
        <a:noFill/>
      </xdr:spPr>
    </xdr:pic>
    <xdr:clientData/>
  </xdr:twoCellAnchor>
  <xdr:twoCellAnchor editAs="oneCell">
    <xdr:from>
      <xdr:col>0</xdr:col>
      <xdr:colOff>0</xdr:colOff>
      <xdr:row>66</xdr:row>
      <xdr:rowOff>0</xdr:rowOff>
    </xdr:from>
    <xdr:to>
      <xdr:col>5</xdr:col>
      <xdr:colOff>1156309</xdr:colOff>
      <xdr:row>89</xdr:row>
      <xdr:rowOff>15998</xdr:rowOff>
    </xdr:to>
    <xdr:pic>
      <xdr:nvPicPr>
        <xdr:cNvPr id="20" name="Picture 19">
          <a:extLst>
            <a:ext uri="{FF2B5EF4-FFF2-40B4-BE49-F238E27FC236}">
              <a16:creationId xmlns:a16="http://schemas.microsoft.com/office/drawing/2014/main" id="{7C11351E-E01F-264E-9BE3-E6D2A03BBB7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bwMode="auto">
        <a:xfrm>
          <a:off x="0" y="14992597"/>
          <a:ext cx="7225919" cy="3809505"/>
        </a:xfrm>
        <a:prstGeom prst="rect">
          <a:avLst/>
        </a:prstGeom>
        <a:noFill/>
      </xdr:spPr>
    </xdr:pic>
    <xdr:clientData/>
  </xdr:twoCellAnchor>
  <xdr:twoCellAnchor editAs="oneCell">
    <xdr:from>
      <xdr:col>0</xdr:col>
      <xdr:colOff>131948</xdr:colOff>
      <xdr:row>98</xdr:row>
      <xdr:rowOff>140690</xdr:rowOff>
    </xdr:from>
    <xdr:to>
      <xdr:col>4</xdr:col>
      <xdr:colOff>1135215</xdr:colOff>
      <xdr:row>120</xdr:row>
      <xdr:rowOff>30019</xdr:rowOff>
    </xdr:to>
    <xdr:pic>
      <xdr:nvPicPr>
        <xdr:cNvPr id="21" name="Picture 20">
          <a:extLst>
            <a:ext uri="{FF2B5EF4-FFF2-40B4-BE49-F238E27FC236}">
              <a16:creationId xmlns:a16="http://schemas.microsoft.com/office/drawing/2014/main" id="{9E359DC9-CFA1-D540-B86F-205F1EF33712}"/>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a:xfrm>
          <a:off x="131948" y="21598742"/>
          <a:ext cx="5852358" cy="3517900"/>
        </a:xfrm>
        <a:prstGeom prst="rect">
          <a:avLst/>
        </a:prstGeom>
      </xdr:spPr>
    </xdr:pic>
    <xdr:clientData/>
  </xdr:twoCellAnchor>
  <xdr:twoCellAnchor editAs="oneCell">
    <xdr:from>
      <xdr:col>5</xdr:col>
      <xdr:colOff>167971</xdr:colOff>
      <xdr:row>98</xdr:row>
      <xdr:rowOff>65975</xdr:rowOff>
    </xdr:from>
    <xdr:to>
      <xdr:col>12</xdr:col>
      <xdr:colOff>116511</xdr:colOff>
      <xdr:row>121</xdr:row>
      <xdr:rowOff>137887</xdr:rowOff>
    </xdr:to>
    <xdr:pic>
      <xdr:nvPicPr>
        <xdr:cNvPr id="22" name="Picture 21">
          <a:extLst>
            <a:ext uri="{FF2B5EF4-FFF2-40B4-BE49-F238E27FC236}">
              <a16:creationId xmlns:a16="http://schemas.microsoft.com/office/drawing/2014/main" id="{2C2B0369-0E56-654D-8354-5E713F336128}"/>
            </a:ext>
          </a:extLst>
        </xdr:cNvPr>
        <xdr:cNvPicPr/>
      </xdr:nvPicPr>
      <xdr:blipFill>
        <a:blip xmlns:r="http://schemas.openxmlformats.org/officeDocument/2006/relationships" r:embed="rId7">
          <a:extLst>
            <a:ext uri="{28A0092B-C50C-407E-A947-70E740481C1C}">
              <a14:useLocalDpi xmlns:a14="http://schemas.microsoft.com/office/drawing/2010/main" val="0"/>
            </a:ext>
          </a:extLst>
        </a:blip>
        <a:srcRect/>
        <a:stretch/>
      </xdr:blipFill>
      <xdr:spPr>
        <a:xfrm>
          <a:off x="6237581" y="21524027"/>
          <a:ext cx="6430488" cy="386541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9</xdr:col>
      <xdr:colOff>520700</xdr:colOff>
      <xdr:row>7</xdr:row>
      <xdr:rowOff>25400</xdr:rowOff>
    </xdr:from>
    <xdr:to>
      <xdr:col>19</xdr:col>
      <xdr:colOff>419100</xdr:colOff>
      <xdr:row>26</xdr:row>
      <xdr:rowOff>25400</xdr:rowOff>
    </xdr:to>
    <xdr:graphicFrame macro="">
      <xdr:nvGraphicFramePr>
        <xdr:cNvPr id="2" name="Chart 4">
          <a:extLst>
            <a:ext uri="{FF2B5EF4-FFF2-40B4-BE49-F238E27FC236}">
              <a16:creationId xmlns:a16="http://schemas.microsoft.com/office/drawing/2014/main" id="{DBEDF7FB-5FDA-F24E-83FB-1EA0426181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44839</xdr:colOff>
      <xdr:row>52</xdr:row>
      <xdr:rowOff>14125</xdr:rowOff>
    </xdr:from>
    <xdr:to>
      <xdr:col>17</xdr:col>
      <xdr:colOff>254000</xdr:colOff>
      <xdr:row>73</xdr:row>
      <xdr:rowOff>50800</xdr:rowOff>
    </xdr:to>
    <xdr:graphicFrame macro="">
      <xdr:nvGraphicFramePr>
        <xdr:cNvPr id="3" name="Chart 4">
          <a:extLst>
            <a:ext uri="{FF2B5EF4-FFF2-40B4-BE49-F238E27FC236}">
              <a16:creationId xmlns:a16="http://schemas.microsoft.com/office/drawing/2014/main" id="{75138209-95D4-1240-AB14-3B3B9570F5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0.19775</cdr:x>
      <cdr:y>0.41174</cdr:y>
    </cdr:from>
    <cdr:to>
      <cdr:x>0.31124</cdr:x>
      <cdr:y>0.62674</cdr:y>
    </cdr:to>
    <cdr:sp macro="" textlink="">
      <cdr:nvSpPr>
        <cdr:cNvPr id="2" name="TextBox 1">
          <a:extLst xmlns:a="http://schemas.openxmlformats.org/drawingml/2006/main">
            <a:ext uri="{FF2B5EF4-FFF2-40B4-BE49-F238E27FC236}">
              <a16:creationId xmlns:a16="http://schemas.microsoft.com/office/drawing/2014/main" id="{7FF9C613-0FA7-1F47-B971-53803230B95A}"/>
            </a:ext>
          </a:extLst>
        </cdr:cNvPr>
        <cdr:cNvSpPr txBox="1"/>
      </cdr:nvSpPr>
      <cdr:spPr>
        <a:xfrm xmlns:a="http://schemas.openxmlformats.org/drawingml/2006/main">
          <a:off x="1593461" y="17511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0.17653</cdr:x>
      <cdr:y>0.33709</cdr:y>
    </cdr:from>
    <cdr:to>
      <cdr:x>0.53347</cdr:x>
      <cdr:y>0.52078</cdr:y>
    </cdr:to>
    <cdr:sp macro="" textlink="">
      <cdr:nvSpPr>
        <cdr:cNvPr id="3" name="TextBox 2">
          <a:extLst xmlns:a="http://schemas.openxmlformats.org/drawingml/2006/main">
            <a:ext uri="{FF2B5EF4-FFF2-40B4-BE49-F238E27FC236}">
              <a16:creationId xmlns:a16="http://schemas.microsoft.com/office/drawing/2014/main" id="{F853253D-C3FD-5644-90C4-03AD0DDE1E7A}"/>
            </a:ext>
          </a:extLst>
        </cdr:cNvPr>
        <cdr:cNvSpPr txBox="1"/>
      </cdr:nvSpPr>
      <cdr:spPr>
        <a:xfrm xmlns:a="http://schemas.openxmlformats.org/drawingml/2006/main">
          <a:off x="1422414" y="1433666"/>
          <a:ext cx="2876137" cy="781247"/>
        </a:xfrm>
        <a:prstGeom xmlns:a="http://schemas.openxmlformats.org/drawingml/2006/main" prst="rect">
          <a:avLst/>
        </a:prstGeom>
        <a:ln xmlns:a="http://schemas.openxmlformats.org/drawingml/2006/main" w="12700">
          <a:solidFill>
            <a:schemeClr val="tx1"/>
          </a:solidFill>
        </a:ln>
      </cdr:spPr>
      <cdr:txBody>
        <a:bodyPr xmlns:a="http://schemas.openxmlformats.org/drawingml/2006/main" vertOverflow="clip" horzOverflow="clip" wrap="square" rtlCol="0">
          <a:spAutoFit/>
        </a:bodyPr>
        <a:lstStyle xmlns:a="http://schemas.openxmlformats.org/drawingml/2006/main"/>
        <a:p xmlns:a="http://schemas.openxmlformats.org/drawingml/2006/main">
          <a:r>
            <a:rPr lang="en-US" sz="1100"/>
            <a:t>In FY 2020 Earthdata website has gone through significant restructure and some of pages have been deleted. This reduced number of pages tag as such lower numbers. </a:t>
          </a: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analytics.google.com/analytics/web/"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6FD85-4B08-3E44-9E09-FC4CC4D63841}">
  <sheetPr>
    <tabColor theme="0"/>
  </sheetPr>
  <dimension ref="A1:C7"/>
  <sheetViews>
    <sheetView tabSelected="1" zoomScaleNormal="100" workbookViewId="0">
      <selection activeCell="D3" sqref="D3"/>
    </sheetView>
  </sheetViews>
  <sheetFormatPr baseColWidth="10" defaultColWidth="11.5" defaultRowHeight="13"/>
  <cols>
    <col min="1" max="1" width="122.6640625" customWidth="1"/>
    <col min="2" max="2" width="8.1640625" customWidth="1"/>
    <col min="3" max="3" width="0.1640625" hidden="1" customWidth="1"/>
  </cols>
  <sheetData>
    <row r="1" spans="1:1" ht="272">
      <c r="A1" s="102" t="s">
        <v>152</v>
      </c>
    </row>
    <row r="2" spans="1:1">
      <c r="A2" s="103"/>
    </row>
    <row r="3" spans="1:1" s="105" customFormat="1" ht="134" customHeight="1">
      <c r="A3" s="104" t="s">
        <v>153</v>
      </c>
    </row>
    <row r="4" spans="1:1" ht="27" customHeight="1">
      <c r="A4" s="106" t="s">
        <v>138</v>
      </c>
    </row>
    <row r="7" spans="1:1">
      <c r="A7" s="107"/>
    </row>
  </sheetData>
  <pageMargins left="0.75" right="0.75" top="1" bottom="1" header="0.5" footer="0.5"/>
  <pageSetup scale="7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B05CDB-3D93-714A-B78C-88C37879C90E}">
  <sheetPr>
    <tabColor theme="0"/>
  </sheetPr>
  <dimension ref="A1:AA252"/>
  <sheetViews>
    <sheetView topLeftCell="A46" workbookViewId="0">
      <selection activeCell="L7" sqref="L7"/>
    </sheetView>
  </sheetViews>
  <sheetFormatPr baseColWidth="10" defaultColWidth="9.1640625" defaultRowHeight="13"/>
  <cols>
    <col min="1" max="1" width="13.33203125" style="3" customWidth="1"/>
    <col min="2" max="5" width="15.6640625" style="3" customWidth="1"/>
    <col min="6" max="6" width="16.6640625" style="3" customWidth="1"/>
    <col min="7" max="7" width="2.6640625" style="3" customWidth="1"/>
    <col min="8" max="8" width="2.1640625" style="3" customWidth="1"/>
    <col min="9" max="9" width="2.1640625" style="40" customWidth="1"/>
    <col min="10" max="10" width="12.6640625" style="3" customWidth="1"/>
    <col min="11" max="11" width="13.83203125" style="3" customWidth="1"/>
    <col min="12" max="12" width="13.33203125" style="3" customWidth="1"/>
    <col min="13" max="13" width="14.33203125" style="3" customWidth="1"/>
    <col min="14" max="14" width="14.5" style="3" customWidth="1"/>
    <col min="15" max="15" width="16" style="3" customWidth="1"/>
    <col min="16" max="16384" width="9.1640625" style="3"/>
  </cols>
  <sheetData>
    <row r="1" spans="1:11" ht="79" customHeight="1">
      <c r="A1" s="161" t="s">
        <v>150</v>
      </c>
      <c r="B1" s="161"/>
      <c r="C1" s="161"/>
      <c r="D1" s="161"/>
      <c r="E1" s="161"/>
      <c r="F1" s="161"/>
      <c r="G1" s="161"/>
      <c r="H1" s="161"/>
      <c r="I1" s="161"/>
      <c r="J1" s="161"/>
      <c r="K1" s="161"/>
    </row>
    <row r="2" spans="1:11" ht="44" customHeight="1">
      <c r="A2" s="142"/>
      <c r="B2" s="142"/>
      <c r="C2" s="142"/>
      <c r="D2" s="142"/>
      <c r="E2" s="142"/>
      <c r="F2" s="142"/>
      <c r="G2" s="142"/>
      <c r="H2" s="142"/>
      <c r="I2" s="142"/>
      <c r="J2" s="142"/>
      <c r="K2" s="142"/>
    </row>
    <row r="3" spans="1:11" ht="44" customHeight="1">
      <c r="A3" s="142"/>
      <c r="B3" s="142"/>
      <c r="C3" s="142"/>
      <c r="D3" s="142"/>
      <c r="E3" s="142"/>
      <c r="F3" s="142"/>
      <c r="G3" s="142"/>
      <c r="H3" s="142"/>
      <c r="I3" s="142"/>
      <c r="J3" s="142"/>
      <c r="K3" s="142"/>
    </row>
    <row r="4" spans="1:11" ht="44" customHeight="1">
      <c r="A4" s="154"/>
      <c r="B4" s="154"/>
      <c r="C4" s="154"/>
      <c r="D4" s="154"/>
      <c r="E4" s="154"/>
      <c r="F4" s="154"/>
      <c r="G4" s="154"/>
      <c r="H4" s="154"/>
      <c r="I4" s="154"/>
      <c r="J4" s="154"/>
      <c r="K4" s="154"/>
    </row>
    <row r="5" spans="1:11" ht="44" customHeight="1">
      <c r="A5" s="154"/>
      <c r="B5" s="154"/>
      <c r="C5" s="154"/>
      <c r="D5" s="154"/>
      <c r="E5" s="154"/>
      <c r="F5" s="154"/>
      <c r="G5" s="154"/>
      <c r="H5" s="154"/>
      <c r="I5" s="154"/>
      <c r="J5" s="154"/>
      <c r="K5" s="154"/>
    </row>
    <row r="6" spans="1:11" ht="44" customHeight="1">
      <c r="A6" s="154"/>
      <c r="B6" s="154"/>
      <c r="C6" s="154"/>
      <c r="D6" s="154"/>
      <c r="E6" s="154"/>
      <c r="F6" s="154"/>
      <c r="G6" s="154"/>
      <c r="H6" s="154"/>
      <c r="I6" s="154"/>
      <c r="J6" s="154"/>
      <c r="K6" s="154"/>
    </row>
    <row r="7" spans="1:11" ht="44" customHeight="1">
      <c r="A7" s="154"/>
      <c r="B7" s="173" t="s">
        <v>175</v>
      </c>
      <c r="C7" s="173"/>
      <c r="D7" s="173"/>
      <c r="E7" s="173"/>
      <c r="F7" s="63"/>
      <c r="G7" s="154"/>
      <c r="H7" s="154"/>
      <c r="I7" s="154"/>
      <c r="J7" s="154"/>
      <c r="K7" s="154"/>
    </row>
    <row r="8" spans="1:11" ht="42">
      <c r="A8" s="69" t="s">
        <v>0</v>
      </c>
      <c r="B8" s="70" t="s">
        <v>133</v>
      </c>
      <c r="C8" s="70" t="s">
        <v>2</v>
      </c>
      <c r="D8" s="70" t="s">
        <v>3</v>
      </c>
      <c r="E8" s="145" t="s">
        <v>146</v>
      </c>
      <c r="F8" s="72" t="s">
        <v>143</v>
      </c>
      <c r="G8" s="154"/>
      <c r="H8" s="154"/>
      <c r="I8" s="154"/>
      <c r="J8" s="154"/>
      <c r="K8" s="154"/>
    </row>
    <row r="9" spans="1:11">
      <c r="A9" s="9" t="s">
        <v>6</v>
      </c>
      <c r="B9" s="10">
        <v>33355</v>
      </c>
      <c r="C9" s="10">
        <v>340844</v>
      </c>
      <c r="D9" s="12">
        <v>46561</v>
      </c>
      <c r="E9" s="10"/>
      <c r="F9" s="48">
        <v>21942</v>
      </c>
      <c r="G9" s="154"/>
      <c r="H9" s="154"/>
      <c r="I9" s="154"/>
      <c r="J9" s="154"/>
      <c r="K9" s="154"/>
    </row>
    <row r="10" spans="1:11">
      <c r="A10" s="11" t="s">
        <v>7</v>
      </c>
      <c r="B10" s="10">
        <v>480179</v>
      </c>
      <c r="C10" s="10">
        <v>1230269</v>
      </c>
      <c r="D10" s="10">
        <v>264171</v>
      </c>
      <c r="E10" s="10"/>
      <c r="F10" s="48">
        <v>124568</v>
      </c>
      <c r="G10" s="154"/>
      <c r="H10" s="154"/>
      <c r="I10" s="154"/>
      <c r="J10" s="154"/>
      <c r="K10" s="154"/>
    </row>
    <row r="11" spans="1:11">
      <c r="A11" s="11" t="s">
        <v>8</v>
      </c>
      <c r="B11" s="10">
        <v>97015</v>
      </c>
      <c r="C11" s="10">
        <v>1921102</v>
      </c>
      <c r="D11" s="10">
        <v>57182</v>
      </c>
      <c r="E11" s="10"/>
      <c r="F11" s="48">
        <v>30378</v>
      </c>
      <c r="G11" s="154"/>
      <c r="H11" s="154"/>
      <c r="I11" s="154"/>
      <c r="J11" s="154"/>
      <c r="K11" s="154"/>
    </row>
    <row r="12" spans="1:11">
      <c r="A12" s="11" t="s">
        <v>9</v>
      </c>
      <c r="B12" s="10">
        <v>274957</v>
      </c>
      <c r="C12" s="10">
        <v>1488512</v>
      </c>
      <c r="D12" s="10">
        <v>149257</v>
      </c>
      <c r="E12" s="10"/>
      <c r="F12" s="48">
        <v>91942</v>
      </c>
      <c r="G12" s="154"/>
      <c r="H12" s="154"/>
      <c r="I12" s="154"/>
      <c r="J12" s="154"/>
      <c r="K12" s="154"/>
    </row>
    <row r="13" spans="1:11">
      <c r="A13" s="11" t="s">
        <v>10</v>
      </c>
      <c r="B13" s="10">
        <v>16453</v>
      </c>
      <c r="C13" s="10">
        <v>205823</v>
      </c>
      <c r="D13" s="10">
        <v>15085</v>
      </c>
      <c r="E13" s="10"/>
      <c r="F13" s="48">
        <v>6818</v>
      </c>
      <c r="G13" s="154"/>
      <c r="H13" s="154"/>
      <c r="I13" s="154"/>
      <c r="J13" s="154"/>
      <c r="K13" s="154"/>
    </row>
    <row r="14" spans="1:11">
      <c r="A14" s="11" t="s">
        <v>11</v>
      </c>
      <c r="B14" s="12">
        <v>184383</v>
      </c>
      <c r="C14" s="12">
        <v>1298463</v>
      </c>
      <c r="D14" s="12">
        <v>124215</v>
      </c>
      <c r="E14" s="12"/>
      <c r="F14" s="48">
        <v>59916</v>
      </c>
      <c r="G14" s="154"/>
      <c r="H14" s="154"/>
      <c r="I14" s="154"/>
      <c r="J14" s="154"/>
      <c r="K14" s="154"/>
    </row>
    <row r="15" spans="1:11">
      <c r="A15" s="11" t="s">
        <v>118</v>
      </c>
      <c r="B15" s="10">
        <v>233162</v>
      </c>
      <c r="C15" s="10">
        <v>1894087</v>
      </c>
      <c r="D15" s="10">
        <v>98112</v>
      </c>
      <c r="E15" s="10"/>
      <c r="F15" s="48">
        <v>61680</v>
      </c>
      <c r="G15" s="154"/>
      <c r="H15" s="154"/>
      <c r="I15" s="154"/>
      <c r="J15" s="154"/>
      <c r="K15" s="154"/>
    </row>
    <row r="16" spans="1:11">
      <c r="A16" s="11" t="s">
        <v>12</v>
      </c>
      <c r="B16" s="10">
        <v>669496</v>
      </c>
      <c r="C16" s="10">
        <v>2872296</v>
      </c>
      <c r="D16" s="10">
        <v>377853</v>
      </c>
      <c r="E16" s="10"/>
      <c r="F16" s="48">
        <v>119429</v>
      </c>
      <c r="G16" s="154"/>
      <c r="H16" s="154"/>
      <c r="I16" s="154"/>
      <c r="J16" s="154"/>
      <c r="K16" s="154"/>
    </row>
    <row r="17" spans="1:15">
      <c r="A17" s="11" t="s">
        <v>119</v>
      </c>
      <c r="B17" s="10">
        <v>133631</v>
      </c>
      <c r="C17" s="10">
        <v>2113562</v>
      </c>
      <c r="D17" s="10">
        <v>87690</v>
      </c>
      <c r="E17" s="10"/>
      <c r="F17" s="48">
        <v>51044</v>
      </c>
      <c r="G17" s="154"/>
      <c r="H17" s="154"/>
      <c r="I17" s="154"/>
      <c r="J17" s="154"/>
      <c r="K17" s="154"/>
    </row>
    <row r="18" spans="1:15">
      <c r="A18" s="11" t="s">
        <v>13</v>
      </c>
      <c r="B18" s="10">
        <v>68344</v>
      </c>
      <c r="C18" s="10">
        <v>460733</v>
      </c>
      <c r="D18" s="10">
        <v>54403</v>
      </c>
      <c r="E18" s="10"/>
      <c r="F18" s="48">
        <v>21932</v>
      </c>
      <c r="G18" s="154"/>
      <c r="H18" s="154"/>
      <c r="I18" s="154"/>
      <c r="J18" s="154"/>
      <c r="K18" s="154"/>
    </row>
    <row r="19" spans="1:15">
      <c r="A19" s="11" t="s">
        <v>14</v>
      </c>
      <c r="B19" s="10">
        <v>52948</v>
      </c>
      <c r="C19" s="10">
        <v>359113</v>
      </c>
      <c r="D19" s="10">
        <v>48161</v>
      </c>
      <c r="E19" s="10"/>
      <c r="F19" s="48">
        <v>20214</v>
      </c>
      <c r="G19" s="154"/>
      <c r="H19" s="154"/>
      <c r="I19" s="154"/>
      <c r="J19" s="154"/>
      <c r="K19" s="154"/>
    </row>
    <row r="20" spans="1:15">
      <c r="A20" s="11" t="s">
        <v>15</v>
      </c>
      <c r="B20" s="10">
        <v>136290</v>
      </c>
      <c r="C20" s="10">
        <v>1208305</v>
      </c>
      <c r="D20" s="12">
        <v>106416</v>
      </c>
      <c r="E20" s="10"/>
      <c r="F20" s="48">
        <v>32566</v>
      </c>
      <c r="G20" s="154"/>
      <c r="H20" s="154"/>
      <c r="I20" s="154"/>
      <c r="J20" s="154"/>
      <c r="K20" s="154"/>
    </row>
    <row r="21" spans="1:15" ht="21" customHeight="1">
      <c r="A21" s="153" t="s">
        <v>78</v>
      </c>
      <c r="B21" s="79">
        <f>SUM(B9:B20)</f>
        <v>2380213</v>
      </c>
      <c r="C21" s="79">
        <f>SUM(C9:C20)</f>
        <v>15393109</v>
      </c>
      <c r="D21" s="79">
        <f>SUM(D9:D20)</f>
        <v>1429106</v>
      </c>
      <c r="E21" s="79">
        <f>SUM(E9:E20)</f>
        <v>0</v>
      </c>
      <c r="F21" s="79">
        <f>SUM(F9:F20)</f>
        <v>642429</v>
      </c>
      <c r="G21" s="142"/>
      <c r="H21" s="142"/>
      <c r="I21" s="142"/>
      <c r="J21" s="142"/>
      <c r="K21" s="142"/>
    </row>
    <row r="22" spans="1:15" ht="35" customHeight="1">
      <c r="A22" s="142"/>
      <c r="B22" s="173" t="s">
        <v>144</v>
      </c>
      <c r="C22" s="173"/>
      <c r="D22" s="173"/>
      <c r="E22" s="173"/>
      <c r="F22" s="63"/>
      <c r="G22" s="63"/>
      <c r="H22" s="67"/>
      <c r="I22" s="68"/>
      <c r="J22"/>
      <c r="K22"/>
      <c r="L22"/>
      <c r="M22"/>
      <c r="N22"/>
      <c r="O22"/>
    </row>
    <row r="23" spans="1:15" ht="44" customHeight="1">
      <c r="A23" s="69" t="s">
        <v>0</v>
      </c>
      <c r="B23" s="70" t="s">
        <v>133</v>
      </c>
      <c r="C23" s="70" t="s">
        <v>2</v>
      </c>
      <c r="D23" s="70" t="s">
        <v>3</v>
      </c>
      <c r="E23" s="145" t="s">
        <v>146</v>
      </c>
      <c r="F23" s="72" t="s">
        <v>143</v>
      </c>
      <c r="G23" s="73"/>
      <c r="H23" s="74"/>
      <c r="I23" s="75"/>
      <c r="J23"/>
      <c r="K23"/>
      <c r="L23"/>
      <c r="M23"/>
      <c r="N23"/>
      <c r="O23"/>
    </row>
    <row r="24" spans="1:15">
      <c r="A24" s="9" t="s">
        <v>6</v>
      </c>
      <c r="B24" s="10">
        <v>37605</v>
      </c>
      <c r="C24" s="10">
        <v>410065</v>
      </c>
      <c r="D24" s="12">
        <v>45480</v>
      </c>
      <c r="E24" s="10"/>
      <c r="F24" s="48">
        <v>20551</v>
      </c>
      <c r="G24" s="76"/>
      <c r="H24" s="74"/>
      <c r="I24" s="75"/>
      <c r="J24"/>
      <c r="K24"/>
      <c r="L24"/>
      <c r="M24"/>
      <c r="N24"/>
      <c r="O24"/>
    </row>
    <row r="25" spans="1:15">
      <c r="A25" s="11" t="s">
        <v>7</v>
      </c>
      <c r="B25" s="10">
        <v>111889</v>
      </c>
      <c r="C25" s="10">
        <v>447092</v>
      </c>
      <c r="D25" s="10">
        <v>102102</v>
      </c>
      <c r="E25" s="10"/>
      <c r="F25" s="48">
        <v>47656</v>
      </c>
      <c r="G25" s="76"/>
      <c r="H25" s="74"/>
      <c r="I25" s="75"/>
      <c r="J25"/>
      <c r="K25"/>
      <c r="L25"/>
      <c r="M25"/>
      <c r="N25"/>
      <c r="O25"/>
    </row>
    <row r="26" spans="1:15">
      <c r="A26" s="11" t="s">
        <v>8</v>
      </c>
      <c r="B26" s="10">
        <v>31492</v>
      </c>
      <c r="C26" s="10">
        <v>245674</v>
      </c>
      <c r="D26" s="10">
        <v>24594</v>
      </c>
      <c r="E26" s="10"/>
      <c r="F26" s="48">
        <v>10796</v>
      </c>
      <c r="G26" s="77"/>
      <c r="H26" s="74"/>
      <c r="I26" s="75"/>
      <c r="J26"/>
      <c r="K26"/>
      <c r="L26"/>
      <c r="M26"/>
      <c r="N26"/>
      <c r="O26"/>
    </row>
    <row r="27" spans="1:15">
      <c r="A27" s="11" t="s">
        <v>9</v>
      </c>
      <c r="B27" s="10">
        <v>248102</v>
      </c>
      <c r="C27" s="10">
        <v>1270592</v>
      </c>
      <c r="D27" s="10">
        <v>140161</v>
      </c>
      <c r="E27" s="10"/>
      <c r="F27" s="48">
        <v>83369</v>
      </c>
      <c r="G27" s="76"/>
      <c r="H27" s="74"/>
      <c r="I27" s="75"/>
      <c r="J27"/>
      <c r="K27"/>
      <c r="L27"/>
      <c r="M27"/>
      <c r="N27"/>
      <c r="O27"/>
    </row>
    <row r="28" spans="1:15">
      <c r="A28" s="11" t="s">
        <v>10</v>
      </c>
      <c r="B28" s="10">
        <v>14333</v>
      </c>
      <c r="C28" s="10">
        <v>194039</v>
      </c>
      <c r="D28" s="10">
        <v>14343</v>
      </c>
      <c r="E28" s="10"/>
      <c r="F28" s="48">
        <v>6106</v>
      </c>
      <c r="G28" s="76"/>
      <c r="H28" s="74"/>
      <c r="I28" s="75"/>
      <c r="J28"/>
      <c r="K28"/>
      <c r="L28"/>
      <c r="M28"/>
      <c r="N28"/>
      <c r="O28"/>
    </row>
    <row r="29" spans="1:15">
      <c r="A29" s="11" t="s">
        <v>11</v>
      </c>
      <c r="B29" s="12">
        <v>175741</v>
      </c>
      <c r="C29" s="12">
        <v>1274426</v>
      </c>
      <c r="D29" s="12">
        <v>122443</v>
      </c>
      <c r="E29" s="12"/>
      <c r="F29" s="48">
        <v>58487</v>
      </c>
      <c r="G29" s="77"/>
      <c r="H29" s="74"/>
      <c r="I29" s="75"/>
      <c r="J29"/>
      <c r="K29"/>
      <c r="L29"/>
      <c r="M29"/>
      <c r="N29"/>
      <c r="O29"/>
    </row>
    <row r="30" spans="1:15">
      <c r="A30" s="11" t="s">
        <v>118</v>
      </c>
      <c r="B30" s="10">
        <v>179846</v>
      </c>
      <c r="C30" s="10">
        <v>1336270</v>
      </c>
      <c r="D30" s="10">
        <v>82313</v>
      </c>
      <c r="E30" s="10"/>
      <c r="F30" s="48">
        <v>52349</v>
      </c>
      <c r="G30" s="76"/>
      <c r="H30" s="74"/>
      <c r="I30" s="75"/>
      <c r="J30"/>
      <c r="K30"/>
      <c r="L30"/>
      <c r="M30"/>
      <c r="N30"/>
      <c r="O30"/>
    </row>
    <row r="31" spans="1:15">
      <c r="A31" s="11" t="s">
        <v>12</v>
      </c>
      <c r="B31" s="10">
        <v>767413</v>
      </c>
      <c r="C31" s="10">
        <v>3326216</v>
      </c>
      <c r="D31" s="10">
        <v>426051</v>
      </c>
      <c r="E31" s="10"/>
      <c r="F31" s="48">
        <v>131311</v>
      </c>
      <c r="G31" s="76"/>
      <c r="H31" s="74"/>
      <c r="I31" s="75"/>
      <c r="J31"/>
      <c r="K31"/>
      <c r="L31"/>
      <c r="M31"/>
      <c r="N31"/>
      <c r="O31"/>
    </row>
    <row r="32" spans="1:15">
      <c r="A32" s="11" t="s">
        <v>119</v>
      </c>
      <c r="B32" s="10">
        <v>108762</v>
      </c>
      <c r="C32" s="10">
        <v>1933043</v>
      </c>
      <c r="D32" s="10">
        <v>64501</v>
      </c>
      <c r="E32" s="10"/>
      <c r="F32" s="48">
        <v>35380</v>
      </c>
      <c r="G32" s="76"/>
      <c r="H32" s="74"/>
      <c r="I32" s="75"/>
      <c r="J32"/>
      <c r="K32"/>
      <c r="L32"/>
      <c r="M32"/>
      <c r="N32"/>
      <c r="O32"/>
    </row>
    <row r="33" spans="1:15">
      <c r="A33" s="11" t="s">
        <v>13</v>
      </c>
      <c r="B33" s="10">
        <v>69470</v>
      </c>
      <c r="C33" s="10">
        <v>614180</v>
      </c>
      <c r="D33" s="10">
        <v>58128</v>
      </c>
      <c r="E33" s="10"/>
      <c r="F33" s="48">
        <v>21821</v>
      </c>
      <c r="G33" s="76"/>
      <c r="H33" s="74"/>
      <c r="I33" s="75"/>
      <c r="J33"/>
      <c r="K33"/>
      <c r="L33"/>
      <c r="M33"/>
      <c r="N33"/>
      <c r="O33"/>
    </row>
    <row r="34" spans="1:15">
      <c r="A34" s="11" t="s">
        <v>14</v>
      </c>
      <c r="B34" s="10">
        <v>59354</v>
      </c>
      <c r="C34" s="10">
        <v>397802</v>
      </c>
      <c r="D34" s="10">
        <v>39977</v>
      </c>
      <c r="E34" s="10"/>
      <c r="F34" s="48">
        <v>20141</v>
      </c>
      <c r="G34" s="76"/>
      <c r="H34" s="74"/>
      <c r="I34" s="75"/>
      <c r="J34"/>
      <c r="K34"/>
      <c r="L34"/>
      <c r="M34"/>
      <c r="N34"/>
      <c r="O34"/>
    </row>
    <row r="35" spans="1:15">
      <c r="A35" s="11" t="s">
        <v>15</v>
      </c>
      <c r="B35" s="10">
        <v>132816</v>
      </c>
      <c r="C35" s="10">
        <v>1290401</v>
      </c>
      <c r="D35" s="12">
        <v>107117</v>
      </c>
      <c r="E35" s="10"/>
      <c r="F35" s="48">
        <v>32511</v>
      </c>
      <c r="G35" s="76"/>
      <c r="H35" s="74"/>
      <c r="I35" s="75"/>
      <c r="J35"/>
      <c r="K35"/>
      <c r="L35"/>
      <c r="M35"/>
      <c r="N35"/>
      <c r="O35"/>
    </row>
    <row r="36" spans="1:15" ht="14">
      <c r="A36" s="143" t="s">
        <v>78</v>
      </c>
      <c r="B36" s="79">
        <f>SUM(B24:B35)</f>
        <v>1936823</v>
      </c>
      <c r="C36" s="79">
        <f>SUM(C24:C35)</f>
        <v>12739800</v>
      </c>
      <c r="D36" s="79">
        <f>SUM(D24:D35)</f>
        <v>1227210</v>
      </c>
      <c r="E36" s="79">
        <f>SUM(E24:E35)</f>
        <v>0</v>
      </c>
      <c r="F36" s="79">
        <f>SUM(F24:F35)</f>
        <v>520478</v>
      </c>
      <c r="G36" s="79"/>
      <c r="H36" s="74"/>
      <c r="I36" s="75"/>
      <c r="J36"/>
      <c r="K36"/>
      <c r="L36"/>
      <c r="M36"/>
      <c r="N36"/>
      <c r="O36"/>
    </row>
    <row r="37" spans="1:15">
      <c r="A37" s="143"/>
      <c r="B37" s="79"/>
      <c r="C37" s="79"/>
      <c r="D37" s="79"/>
      <c r="E37" s="79"/>
      <c r="F37" s="79"/>
      <c r="G37" s="79"/>
      <c r="H37" s="74"/>
      <c r="I37" s="75"/>
      <c r="J37"/>
      <c r="K37"/>
      <c r="L37"/>
      <c r="M37"/>
      <c r="N37"/>
      <c r="O37"/>
    </row>
    <row r="38" spans="1:15" ht="18" customHeight="1">
      <c r="A38" s="60"/>
      <c r="B38" s="173" t="s">
        <v>75</v>
      </c>
      <c r="C38" s="173"/>
      <c r="D38" s="173"/>
      <c r="E38" s="173"/>
      <c r="F38" s="63"/>
      <c r="G38" s="63"/>
      <c r="H38" s="67"/>
      <c r="I38" s="68"/>
      <c r="J38" s="63"/>
      <c r="K38" s="173" t="s">
        <v>76</v>
      </c>
      <c r="L38" s="173"/>
      <c r="M38" s="173"/>
      <c r="N38" s="173"/>
    </row>
    <row r="39" spans="1:15" ht="65.25" customHeight="1">
      <c r="A39" s="69" t="s">
        <v>0</v>
      </c>
      <c r="B39" s="70" t="s">
        <v>1</v>
      </c>
      <c r="C39" s="70" t="s">
        <v>2</v>
      </c>
      <c r="D39" s="70" t="s">
        <v>3</v>
      </c>
      <c r="E39" s="71" t="s">
        <v>4</v>
      </c>
      <c r="F39" s="72" t="s">
        <v>79</v>
      </c>
      <c r="G39" s="73"/>
      <c r="H39" s="74"/>
      <c r="I39" s="75"/>
      <c r="J39" s="69" t="s">
        <v>0</v>
      </c>
      <c r="K39" s="70" t="s">
        <v>1</v>
      </c>
      <c r="L39" s="70" t="s">
        <v>2</v>
      </c>
      <c r="M39" s="70" t="s">
        <v>3</v>
      </c>
      <c r="N39" s="71" t="s">
        <v>4</v>
      </c>
      <c r="O39" s="72" t="s">
        <v>79</v>
      </c>
    </row>
    <row r="40" spans="1:15">
      <c r="A40" s="9" t="s">
        <v>6</v>
      </c>
      <c r="B40" s="10">
        <v>65954</v>
      </c>
      <c r="C40" s="10">
        <v>881990</v>
      </c>
      <c r="D40" s="12">
        <v>51239</v>
      </c>
      <c r="E40" s="10">
        <v>43553</v>
      </c>
      <c r="F40" s="10">
        <v>9854</v>
      </c>
      <c r="G40" s="76"/>
      <c r="H40" s="74"/>
      <c r="I40" s="75"/>
      <c r="J40" s="9" t="s">
        <v>6</v>
      </c>
      <c r="K40" s="10">
        <v>47666</v>
      </c>
      <c r="L40" s="10">
        <v>556331</v>
      </c>
      <c r="M40" s="12">
        <v>45365</v>
      </c>
      <c r="N40" s="10"/>
      <c r="O40" s="10">
        <v>18319</v>
      </c>
    </row>
    <row r="41" spans="1:15">
      <c r="A41" s="11" t="s">
        <v>7</v>
      </c>
      <c r="B41" s="10">
        <v>197225</v>
      </c>
      <c r="C41" s="10">
        <v>1074442</v>
      </c>
      <c r="D41" s="10">
        <v>130464</v>
      </c>
      <c r="E41" s="10">
        <v>93596</v>
      </c>
      <c r="F41" s="10">
        <v>38992</v>
      </c>
      <c r="G41" s="76"/>
      <c r="H41" s="74"/>
      <c r="I41" s="75"/>
      <c r="J41" s="11" t="s">
        <v>7</v>
      </c>
      <c r="K41" s="10">
        <v>227634</v>
      </c>
      <c r="L41" s="10">
        <v>831919</v>
      </c>
      <c r="M41" s="10">
        <v>134217</v>
      </c>
      <c r="N41" s="10"/>
      <c r="O41" s="10">
        <v>75860</v>
      </c>
    </row>
    <row r="42" spans="1:15">
      <c r="A42" s="11" t="s">
        <v>8</v>
      </c>
      <c r="B42" s="10">
        <v>26813</v>
      </c>
      <c r="C42" s="10">
        <v>288632</v>
      </c>
      <c r="D42" s="10">
        <v>21205</v>
      </c>
      <c r="E42" s="10">
        <v>16268</v>
      </c>
      <c r="F42" s="12">
        <v>5643</v>
      </c>
      <c r="G42" s="77"/>
      <c r="H42" s="74"/>
      <c r="I42" s="75"/>
      <c r="J42" s="11" t="s">
        <v>8</v>
      </c>
      <c r="K42" s="10">
        <v>27289</v>
      </c>
      <c r="L42" s="10">
        <v>157841</v>
      </c>
      <c r="M42" s="10">
        <v>20405</v>
      </c>
      <c r="N42" s="10"/>
      <c r="O42" s="12">
        <v>8441</v>
      </c>
    </row>
    <row r="43" spans="1:15">
      <c r="A43" s="11" t="s">
        <v>9</v>
      </c>
      <c r="B43" s="10">
        <v>160944</v>
      </c>
      <c r="C43" s="10">
        <v>2185900</v>
      </c>
      <c r="D43" s="10">
        <v>104518</v>
      </c>
      <c r="E43" s="10">
        <v>75767</v>
      </c>
      <c r="F43" s="10">
        <v>36650</v>
      </c>
      <c r="G43" s="76"/>
      <c r="H43" s="74"/>
      <c r="I43" s="75"/>
      <c r="J43" s="11" t="s">
        <v>9</v>
      </c>
      <c r="K43" s="10">
        <v>135008</v>
      </c>
      <c r="L43" s="10">
        <v>1030437</v>
      </c>
      <c r="M43" s="10">
        <v>85292</v>
      </c>
      <c r="N43" s="10"/>
      <c r="O43" s="10">
        <v>49611</v>
      </c>
    </row>
    <row r="44" spans="1:15">
      <c r="A44" s="11" t="s">
        <v>10</v>
      </c>
      <c r="B44" s="10">
        <v>18921</v>
      </c>
      <c r="C44" s="10">
        <v>382124</v>
      </c>
      <c r="D44" s="10">
        <v>13275</v>
      </c>
      <c r="E44" s="10">
        <v>11240</v>
      </c>
      <c r="F44" s="10">
        <v>3066</v>
      </c>
      <c r="G44" s="76"/>
      <c r="H44" s="74"/>
      <c r="I44" s="75"/>
      <c r="J44" s="11" t="s">
        <v>10</v>
      </c>
      <c r="K44" s="10">
        <v>8500</v>
      </c>
      <c r="L44" s="10">
        <v>77387</v>
      </c>
      <c r="M44" s="10">
        <v>7398</v>
      </c>
      <c r="N44" s="10"/>
      <c r="O44" s="10">
        <v>3349</v>
      </c>
    </row>
    <row r="45" spans="1:15">
      <c r="A45" s="11" t="s">
        <v>11</v>
      </c>
      <c r="B45" s="12">
        <v>213537</v>
      </c>
      <c r="C45" s="12">
        <v>2033553</v>
      </c>
      <c r="D45" s="12">
        <v>158733</v>
      </c>
      <c r="E45" s="12">
        <v>121372</v>
      </c>
      <c r="F45" s="12">
        <v>42131</v>
      </c>
      <c r="G45" s="77"/>
      <c r="H45" s="74"/>
      <c r="I45" s="75"/>
      <c r="J45" s="11" t="s">
        <v>11</v>
      </c>
      <c r="K45" s="12">
        <v>217017</v>
      </c>
      <c r="L45" s="12">
        <v>1410082</v>
      </c>
      <c r="M45" s="12">
        <v>152381</v>
      </c>
      <c r="N45" s="12"/>
      <c r="O45" s="12">
        <v>65333</v>
      </c>
    </row>
    <row r="46" spans="1:15">
      <c r="A46" s="11" t="s">
        <v>118</v>
      </c>
      <c r="B46" s="10">
        <v>145511</v>
      </c>
      <c r="C46" s="10">
        <v>1377240</v>
      </c>
      <c r="D46" s="10">
        <v>107736</v>
      </c>
      <c r="E46" s="10">
        <v>92068</v>
      </c>
      <c r="F46" s="10">
        <v>22123</v>
      </c>
      <c r="G46" s="76"/>
      <c r="H46" s="74"/>
      <c r="I46" s="75"/>
      <c r="J46" s="11" t="s">
        <v>118</v>
      </c>
      <c r="K46" s="10">
        <v>122447</v>
      </c>
      <c r="L46" s="10">
        <v>880907</v>
      </c>
      <c r="M46" s="10">
        <v>62430</v>
      </c>
      <c r="N46" s="10"/>
      <c r="O46" s="10">
        <v>39186</v>
      </c>
    </row>
    <row r="47" spans="1:15">
      <c r="A47" s="11" t="s">
        <v>12</v>
      </c>
      <c r="B47" s="10">
        <v>986483</v>
      </c>
      <c r="C47" s="10">
        <v>4642807</v>
      </c>
      <c r="D47" s="10">
        <v>668488</v>
      </c>
      <c r="E47" s="10">
        <v>532703</v>
      </c>
      <c r="F47" s="10">
        <v>188634</v>
      </c>
      <c r="G47" s="76"/>
      <c r="H47" s="74"/>
      <c r="I47" s="75"/>
      <c r="J47" s="11" t="s">
        <v>12</v>
      </c>
      <c r="K47" s="10">
        <v>927701</v>
      </c>
      <c r="L47" s="10">
        <v>4242224</v>
      </c>
      <c r="M47" s="10">
        <v>529431</v>
      </c>
      <c r="N47" s="10"/>
      <c r="O47" s="10">
        <v>151554</v>
      </c>
    </row>
    <row r="48" spans="1:15">
      <c r="A48" s="11" t="s">
        <v>13</v>
      </c>
      <c r="B48" s="10">
        <v>50038</v>
      </c>
      <c r="C48" s="10">
        <v>583216</v>
      </c>
      <c r="D48" s="10">
        <v>37411</v>
      </c>
      <c r="E48" s="10">
        <v>30258</v>
      </c>
      <c r="F48" s="10">
        <v>8653</v>
      </c>
      <c r="G48" s="76"/>
      <c r="H48" s="74"/>
      <c r="I48" s="75"/>
      <c r="J48" s="11" t="s">
        <v>13</v>
      </c>
      <c r="K48" s="10">
        <v>61588</v>
      </c>
      <c r="L48" s="10">
        <v>689021</v>
      </c>
      <c r="M48" s="10">
        <v>45672</v>
      </c>
      <c r="N48" s="10"/>
      <c r="O48" s="10">
        <v>18521</v>
      </c>
    </row>
    <row r="49" spans="1:15">
      <c r="A49" s="11" t="s">
        <v>14</v>
      </c>
      <c r="B49" s="10">
        <v>47740</v>
      </c>
      <c r="C49" s="10">
        <v>1204490</v>
      </c>
      <c r="D49" s="10">
        <v>32997</v>
      </c>
      <c r="E49" s="10">
        <v>25615</v>
      </c>
      <c r="F49" s="10">
        <v>8646</v>
      </c>
      <c r="G49" s="76"/>
      <c r="H49" s="74"/>
      <c r="I49" s="75"/>
      <c r="J49" s="11" t="s">
        <v>14</v>
      </c>
      <c r="K49" s="10">
        <v>54854</v>
      </c>
      <c r="L49" s="10">
        <v>358241</v>
      </c>
      <c r="M49" s="10">
        <v>38963</v>
      </c>
      <c r="N49" s="10"/>
      <c r="O49" s="10">
        <v>18340</v>
      </c>
    </row>
    <row r="50" spans="1:15">
      <c r="A50" s="11" t="s">
        <v>15</v>
      </c>
      <c r="B50" s="10">
        <v>116957</v>
      </c>
      <c r="C50" s="10">
        <v>1895297</v>
      </c>
      <c r="D50" s="12">
        <v>89647</v>
      </c>
      <c r="E50" s="10">
        <v>75124</v>
      </c>
      <c r="F50" s="10">
        <v>16998</v>
      </c>
      <c r="G50" s="76"/>
      <c r="H50" s="74"/>
      <c r="I50" s="75"/>
      <c r="J50" s="11" t="s">
        <v>15</v>
      </c>
      <c r="K50" s="10">
        <v>116716</v>
      </c>
      <c r="L50" s="10">
        <v>1207528</v>
      </c>
      <c r="M50" s="12">
        <v>92528</v>
      </c>
      <c r="N50" s="10"/>
      <c r="O50" s="10">
        <v>25350</v>
      </c>
    </row>
    <row r="51" spans="1:15" ht="14">
      <c r="A51" s="78" t="s">
        <v>78</v>
      </c>
      <c r="B51" s="79">
        <f>SUM(B40:B50)</f>
        <v>2030123</v>
      </c>
      <c r="C51" s="79">
        <f>SUM(C40:C50)</f>
        <v>16549691</v>
      </c>
      <c r="D51" s="79">
        <f>SUM(D40:D50)</f>
        <v>1415713</v>
      </c>
      <c r="E51" s="79">
        <f>SUM(E40:E50)</f>
        <v>1117564</v>
      </c>
      <c r="F51" s="79">
        <f>SUM(F40:F50)</f>
        <v>381390</v>
      </c>
      <c r="G51" s="79"/>
      <c r="H51" s="74"/>
      <c r="I51" s="75"/>
      <c r="J51" s="78" t="s">
        <v>78</v>
      </c>
      <c r="K51" s="79">
        <f>SUM(K40:K50)</f>
        <v>1946420</v>
      </c>
      <c r="L51" s="79">
        <f>SUM(L40:L50)</f>
        <v>11441918</v>
      </c>
      <c r="M51" s="79">
        <f>SUM(M40:M50)</f>
        <v>1214082</v>
      </c>
      <c r="N51" s="79">
        <f>SUM(N40:N50)</f>
        <v>0</v>
      </c>
      <c r="O51" s="79">
        <f>SUM(O40:O50)</f>
        <v>473864</v>
      </c>
    </row>
    <row r="52" spans="1:15">
      <c r="A52" s="60"/>
      <c r="B52" s="60"/>
      <c r="C52" s="60"/>
      <c r="D52" s="60"/>
      <c r="E52" s="60"/>
      <c r="F52" s="60"/>
      <c r="G52" s="60"/>
      <c r="H52" s="74"/>
      <c r="I52" s="75"/>
      <c r="J52" s="60"/>
      <c r="K52" s="60"/>
    </row>
    <row r="53" spans="1:15" ht="42">
      <c r="A53" s="5" t="s">
        <v>0</v>
      </c>
      <c r="B53" s="6" t="s">
        <v>1</v>
      </c>
      <c r="C53" s="6" t="s">
        <v>2</v>
      </c>
      <c r="D53" s="6" t="s">
        <v>3</v>
      </c>
      <c r="E53" s="7" t="s">
        <v>4</v>
      </c>
      <c r="F53" s="80" t="s">
        <v>80</v>
      </c>
      <c r="G53" s="81"/>
      <c r="H53" s="74"/>
      <c r="I53" s="75"/>
      <c r="J53" s="60"/>
      <c r="K53" s="60"/>
    </row>
    <row r="54" spans="1:15">
      <c r="A54" s="9" t="s">
        <v>6</v>
      </c>
      <c r="B54" s="10">
        <v>67042</v>
      </c>
      <c r="C54" s="10">
        <v>818083</v>
      </c>
      <c r="D54" s="12">
        <v>49138</v>
      </c>
      <c r="E54" s="10">
        <v>40958</v>
      </c>
      <c r="F54" s="10">
        <v>11166</v>
      </c>
      <c r="G54" s="76"/>
      <c r="H54" s="74"/>
      <c r="I54" s="75"/>
      <c r="J54" s="60"/>
      <c r="K54" s="60"/>
    </row>
    <row r="55" spans="1:15">
      <c r="A55" s="11" t="s">
        <v>7</v>
      </c>
      <c r="B55" s="10">
        <v>161646</v>
      </c>
      <c r="C55" s="10">
        <v>551398</v>
      </c>
      <c r="D55" s="10">
        <v>106949</v>
      </c>
      <c r="E55" s="10">
        <v>78074</v>
      </c>
      <c r="F55" s="10">
        <v>32633</v>
      </c>
      <c r="G55" s="76"/>
      <c r="H55" s="74"/>
      <c r="I55" s="75"/>
      <c r="J55" s="60"/>
      <c r="K55" s="60"/>
    </row>
    <row r="56" spans="1:15">
      <c r="A56" s="11" t="s">
        <v>8</v>
      </c>
      <c r="B56" s="10">
        <v>25193</v>
      </c>
      <c r="C56" s="10">
        <v>276196</v>
      </c>
      <c r="D56" s="10">
        <v>19688</v>
      </c>
      <c r="E56" s="10">
        <v>15211</v>
      </c>
      <c r="F56" s="12">
        <v>5172</v>
      </c>
      <c r="G56" s="77"/>
      <c r="H56" s="74"/>
      <c r="I56" s="75"/>
      <c r="J56" s="60"/>
      <c r="K56" s="60"/>
    </row>
    <row r="57" spans="1:15">
      <c r="A57" s="11" t="s">
        <v>9</v>
      </c>
      <c r="B57" s="10">
        <v>150117</v>
      </c>
      <c r="C57" s="10">
        <v>2584212</v>
      </c>
      <c r="D57" s="10">
        <v>93299</v>
      </c>
      <c r="E57" s="10">
        <v>66016</v>
      </c>
      <c r="F57" s="10">
        <v>34595</v>
      </c>
      <c r="G57" s="76"/>
      <c r="H57" s="74"/>
      <c r="I57" s="75"/>
      <c r="J57" s="60"/>
      <c r="K57" s="60"/>
    </row>
    <row r="58" spans="1:15">
      <c r="A58" s="11" t="s">
        <v>10</v>
      </c>
      <c r="B58" s="10">
        <v>24485</v>
      </c>
      <c r="C58" s="10">
        <v>529075</v>
      </c>
      <c r="D58" s="10">
        <v>16568</v>
      </c>
      <c r="E58" s="10">
        <v>13860</v>
      </c>
      <c r="F58" s="10">
        <v>3961</v>
      </c>
      <c r="G58" s="76"/>
      <c r="H58" s="74"/>
      <c r="I58" s="75"/>
      <c r="J58" s="60"/>
      <c r="K58" s="60"/>
    </row>
    <row r="59" spans="1:15">
      <c r="A59" s="11" t="s">
        <v>11</v>
      </c>
      <c r="B59" s="12">
        <v>209718</v>
      </c>
      <c r="C59" s="12">
        <v>1158426</v>
      </c>
      <c r="D59" s="12">
        <v>153371</v>
      </c>
      <c r="E59" s="12">
        <v>117544</v>
      </c>
      <c r="F59" s="12">
        <v>42450</v>
      </c>
      <c r="G59" s="77"/>
      <c r="H59" s="74"/>
      <c r="I59" s="75"/>
      <c r="J59" s="60"/>
      <c r="K59" s="60"/>
    </row>
    <row r="60" spans="1:15">
      <c r="A60" s="11" t="s">
        <v>118</v>
      </c>
      <c r="B60" s="10">
        <v>217721</v>
      </c>
      <c r="C60" s="10">
        <v>3095213</v>
      </c>
      <c r="D60" s="10">
        <v>136357</v>
      </c>
      <c r="E60" s="10">
        <v>111573</v>
      </c>
      <c r="F60" s="10">
        <v>35985</v>
      </c>
      <c r="G60" s="76"/>
      <c r="H60" s="74"/>
      <c r="I60" s="75"/>
      <c r="J60" s="60"/>
      <c r="K60" s="60"/>
    </row>
    <row r="61" spans="1:15">
      <c r="A61" s="11" t="s">
        <v>12</v>
      </c>
      <c r="B61" s="10">
        <v>798789</v>
      </c>
      <c r="C61" s="10">
        <v>3813884</v>
      </c>
      <c r="D61" s="10">
        <v>541879</v>
      </c>
      <c r="E61" s="10">
        <v>429696</v>
      </c>
      <c r="F61" s="10">
        <v>157959</v>
      </c>
      <c r="G61" s="76"/>
      <c r="H61" s="74"/>
      <c r="I61" s="75"/>
      <c r="J61" s="60"/>
      <c r="K61" s="60"/>
    </row>
    <row r="62" spans="1:15">
      <c r="A62" s="11" t="s">
        <v>13</v>
      </c>
      <c r="B62" s="10">
        <v>46775</v>
      </c>
      <c r="C62" s="10">
        <v>637712</v>
      </c>
      <c r="D62" s="10">
        <v>34391</v>
      </c>
      <c r="E62" s="10">
        <v>28016</v>
      </c>
      <c r="F62" s="10">
        <v>8654</v>
      </c>
      <c r="G62" s="76"/>
      <c r="H62" s="74"/>
      <c r="I62" s="75"/>
      <c r="J62" s="60"/>
      <c r="K62" s="60"/>
    </row>
    <row r="63" spans="1:15">
      <c r="A63" s="11" t="s">
        <v>14</v>
      </c>
      <c r="B63" s="10">
        <v>40086</v>
      </c>
      <c r="C63" s="10">
        <v>1354393</v>
      </c>
      <c r="D63" s="10">
        <v>27758</v>
      </c>
      <c r="E63" s="10">
        <v>21947</v>
      </c>
      <c r="F63" s="10">
        <v>7150</v>
      </c>
      <c r="G63" s="76"/>
      <c r="H63" s="74"/>
      <c r="I63" s="75"/>
      <c r="J63" s="60"/>
      <c r="K63" s="60"/>
    </row>
    <row r="64" spans="1:15">
      <c r="A64" s="11" t="s">
        <v>15</v>
      </c>
      <c r="B64" s="10">
        <v>103800</v>
      </c>
      <c r="C64" s="10">
        <v>1788088</v>
      </c>
      <c r="D64" s="12">
        <v>83337</v>
      </c>
      <c r="E64" s="10">
        <v>70073</v>
      </c>
      <c r="F64" s="10">
        <v>16163</v>
      </c>
      <c r="G64" s="76"/>
      <c r="H64" s="74"/>
      <c r="I64" s="75"/>
      <c r="J64" s="60"/>
      <c r="K64" s="60"/>
    </row>
    <row r="65" spans="1:11" ht="14">
      <c r="A65" s="78" t="s">
        <v>78</v>
      </c>
      <c r="B65" s="79">
        <f>SUM(B54:B64)</f>
        <v>1845372</v>
      </c>
      <c r="C65" s="79">
        <f>SUM(C54:C64)</f>
        <v>16606680</v>
      </c>
      <c r="D65" s="79">
        <f>SUM(D54:D64)</f>
        <v>1262735</v>
      </c>
      <c r="E65" s="79">
        <f>SUM(E54:E64)</f>
        <v>992968</v>
      </c>
      <c r="F65" s="79">
        <f>SUM(F54:F64)</f>
        <v>355888</v>
      </c>
      <c r="G65" s="79"/>
      <c r="H65" s="74"/>
      <c r="I65" s="75"/>
      <c r="J65" s="60"/>
      <c r="K65" s="60"/>
    </row>
    <row r="66" spans="1:11">
      <c r="A66" s="78"/>
      <c r="B66" s="79"/>
      <c r="C66" s="79"/>
      <c r="D66" s="79"/>
      <c r="E66" s="79"/>
      <c r="F66" s="79"/>
      <c r="G66" s="79"/>
      <c r="H66" s="74"/>
      <c r="I66" s="75"/>
      <c r="J66" s="60"/>
      <c r="K66" s="60"/>
    </row>
    <row r="67" spans="1:11" ht="42">
      <c r="A67" s="5" t="s">
        <v>0</v>
      </c>
      <c r="B67" s="6" t="s">
        <v>1</v>
      </c>
      <c r="C67" s="6" t="s">
        <v>2</v>
      </c>
      <c r="D67" s="6" t="s">
        <v>3</v>
      </c>
      <c r="E67" s="7" t="s">
        <v>4</v>
      </c>
      <c r="F67" s="80" t="s">
        <v>81</v>
      </c>
      <c r="G67" s="81"/>
      <c r="H67" s="74"/>
      <c r="I67" s="75"/>
      <c r="J67" s="60"/>
      <c r="K67" s="60"/>
    </row>
    <row r="68" spans="1:11">
      <c r="A68" s="9" t="s">
        <v>6</v>
      </c>
      <c r="B68" s="10">
        <v>58238</v>
      </c>
      <c r="C68" s="10">
        <v>551711</v>
      </c>
      <c r="D68" s="12">
        <v>40974</v>
      </c>
      <c r="E68" s="10">
        <v>33551</v>
      </c>
      <c r="F68" s="10">
        <v>21588</v>
      </c>
      <c r="G68" s="76"/>
      <c r="H68" s="74"/>
      <c r="I68" s="75"/>
      <c r="J68" s="60"/>
      <c r="K68" s="60"/>
    </row>
    <row r="69" spans="1:11">
      <c r="A69" s="11" t="s">
        <v>7</v>
      </c>
      <c r="B69" s="10">
        <v>108364</v>
      </c>
      <c r="C69" s="10">
        <v>388556</v>
      </c>
      <c r="D69" s="10">
        <v>70696</v>
      </c>
      <c r="E69" s="10">
        <v>52082</v>
      </c>
      <c r="F69" s="10">
        <v>3077</v>
      </c>
      <c r="G69" s="76"/>
      <c r="H69" s="74"/>
      <c r="I69" s="75"/>
      <c r="J69" s="60"/>
      <c r="K69" s="60"/>
    </row>
    <row r="70" spans="1:11">
      <c r="A70" s="11" t="s">
        <v>8</v>
      </c>
      <c r="B70" s="10">
        <v>14866</v>
      </c>
      <c r="C70" s="10">
        <v>96028</v>
      </c>
      <c r="D70" s="10">
        <v>11549</v>
      </c>
      <c r="E70" s="10">
        <v>8947</v>
      </c>
      <c r="F70" s="12">
        <v>40705</v>
      </c>
      <c r="G70" s="77"/>
      <c r="H70" s="74"/>
      <c r="I70" s="75"/>
      <c r="J70" s="60"/>
      <c r="K70" s="60"/>
    </row>
    <row r="71" spans="1:11">
      <c r="A71" s="11" t="s">
        <v>9</v>
      </c>
      <c r="B71" s="10">
        <v>190206</v>
      </c>
      <c r="C71" s="10">
        <v>1902393</v>
      </c>
      <c r="D71" s="10">
        <v>118779</v>
      </c>
      <c r="E71" s="10">
        <v>86430</v>
      </c>
      <c r="F71" s="10">
        <v>3672</v>
      </c>
      <c r="G71" s="76"/>
      <c r="H71" s="74"/>
      <c r="I71" s="75"/>
      <c r="J71" s="60"/>
      <c r="K71" s="60"/>
    </row>
    <row r="72" spans="1:11">
      <c r="A72" s="11" t="s">
        <v>10</v>
      </c>
      <c r="B72" s="10">
        <v>23160</v>
      </c>
      <c r="C72" s="10">
        <v>392057</v>
      </c>
      <c r="D72" s="10">
        <v>15823</v>
      </c>
      <c r="E72" s="10">
        <v>13366</v>
      </c>
      <c r="F72" s="10">
        <v>10190</v>
      </c>
      <c r="G72" s="76"/>
      <c r="H72" s="74"/>
      <c r="I72" s="75"/>
      <c r="J72" s="60"/>
      <c r="K72" s="60"/>
    </row>
    <row r="73" spans="1:11">
      <c r="A73" s="11" t="s">
        <v>11</v>
      </c>
      <c r="B73" s="12">
        <v>195153</v>
      </c>
      <c r="C73" s="12">
        <v>1059513</v>
      </c>
      <c r="D73" s="12">
        <v>141014</v>
      </c>
      <c r="E73" s="12">
        <v>107662</v>
      </c>
      <c r="F73" s="12">
        <v>39912</v>
      </c>
      <c r="G73" s="77"/>
      <c r="H73" s="74"/>
      <c r="I73" s="75"/>
      <c r="J73" s="60"/>
      <c r="K73" s="60"/>
    </row>
    <row r="74" spans="1:11">
      <c r="A74" s="11" t="s">
        <v>118</v>
      </c>
      <c r="B74" s="10">
        <v>301594</v>
      </c>
      <c r="C74" s="10">
        <v>3294341</v>
      </c>
      <c r="D74" s="10">
        <v>169008</v>
      </c>
      <c r="E74" s="10">
        <v>134780</v>
      </c>
      <c r="F74" s="10">
        <v>49816</v>
      </c>
      <c r="G74" s="76"/>
      <c r="H74" s="74"/>
      <c r="I74" s="75"/>
      <c r="J74" s="60"/>
      <c r="K74" s="60"/>
    </row>
    <row r="75" spans="1:11">
      <c r="A75" s="11" t="s">
        <v>12</v>
      </c>
      <c r="B75" s="10">
        <v>857579</v>
      </c>
      <c r="C75" s="10">
        <v>4071275</v>
      </c>
      <c r="D75" s="10">
        <v>572807</v>
      </c>
      <c r="E75" s="10">
        <v>457958</v>
      </c>
      <c r="F75" s="10">
        <v>168691</v>
      </c>
      <c r="G75" s="76"/>
      <c r="H75" s="74"/>
      <c r="I75" s="75"/>
      <c r="J75" s="60"/>
      <c r="K75" s="60"/>
    </row>
    <row r="76" spans="1:11">
      <c r="A76" s="11" t="s">
        <v>13</v>
      </c>
      <c r="B76" s="10">
        <v>46518</v>
      </c>
      <c r="C76" s="10">
        <v>454588</v>
      </c>
      <c r="D76" s="10">
        <v>33545</v>
      </c>
      <c r="E76" s="10">
        <v>27150</v>
      </c>
      <c r="F76" s="10">
        <v>8504</v>
      </c>
      <c r="G76" s="76"/>
      <c r="H76" s="74"/>
      <c r="I76" s="75"/>
      <c r="J76" s="60"/>
      <c r="K76" s="60"/>
    </row>
    <row r="77" spans="1:11">
      <c r="A77" s="11" t="s">
        <v>14</v>
      </c>
      <c r="B77" s="10">
        <v>39732</v>
      </c>
      <c r="C77" s="10">
        <v>343100</v>
      </c>
      <c r="D77" s="10">
        <v>27157</v>
      </c>
      <c r="E77" s="10">
        <v>21315</v>
      </c>
      <c r="F77" s="10">
        <v>7020</v>
      </c>
      <c r="G77" s="76"/>
      <c r="H77" s="74"/>
      <c r="I77" s="75"/>
      <c r="J77" s="60"/>
      <c r="K77" s="60"/>
    </row>
    <row r="78" spans="1:11">
      <c r="A78" s="11" t="s">
        <v>15</v>
      </c>
      <c r="B78" s="10">
        <v>94980</v>
      </c>
      <c r="C78" s="10">
        <v>923167</v>
      </c>
      <c r="D78" s="12">
        <v>78103</v>
      </c>
      <c r="E78" s="10">
        <v>65763</v>
      </c>
      <c r="F78" s="10">
        <v>14378</v>
      </c>
      <c r="G78" s="76"/>
      <c r="H78" s="74"/>
      <c r="I78" s="75"/>
      <c r="J78" s="60"/>
      <c r="K78" s="60"/>
    </row>
    <row r="79" spans="1:11" ht="14">
      <c r="A79" s="78" t="s">
        <v>78</v>
      </c>
      <c r="B79" s="79">
        <f>SUM(B68:B78)</f>
        <v>1930390</v>
      </c>
      <c r="C79" s="79">
        <f>SUM(C68:C78)</f>
        <v>13476729</v>
      </c>
      <c r="D79" s="79">
        <f>SUM(D68:D78)</f>
        <v>1279455</v>
      </c>
      <c r="E79" s="79">
        <f>SUM(E68:E78)</f>
        <v>1009004</v>
      </c>
      <c r="F79" s="79">
        <f>SUM(F68:F78)</f>
        <v>367553</v>
      </c>
      <c r="G79" s="79"/>
      <c r="H79" s="74"/>
      <c r="I79" s="75"/>
      <c r="J79" s="60"/>
      <c r="K79" s="60"/>
    </row>
    <row r="80" spans="1:11">
      <c r="A80" s="60"/>
      <c r="B80" s="60"/>
      <c r="C80" s="60"/>
      <c r="D80" s="60"/>
      <c r="E80" s="60"/>
      <c r="F80" s="60"/>
      <c r="G80" s="60"/>
      <c r="H80" s="74"/>
      <c r="I80" s="75"/>
      <c r="J80" s="60"/>
      <c r="K80" s="60"/>
    </row>
    <row r="81" spans="1:11" ht="42">
      <c r="A81" s="5" t="s">
        <v>0</v>
      </c>
      <c r="B81" s="6" t="s">
        <v>1</v>
      </c>
      <c r="C81" s="6" t="s">
        <v>2</v>
      </c>
      <c r="D81" s="6" t="s">
        <v>3</v>
      </c>
      <c r="E81" s="7" t="s">
        <v>4</v>
      </c>
      <c r="F81" s="80" t="s">
        <v>82</v>
      </c>
      <c r="G81" s="81"/>
      <c r="H81" s="74"/>
      <c r="I81" s="75"/>
      <c r="J81" s="60"/>
      <c r="K81" s="60"/>
    </row>
    <row r="82" spans="1:11">
      <c r="A82" s="9" t="s">
        <v>6</v>
      </c>
      <c r="B82" s="10">
        <v>55046</v>
      </c>
      <c r="C82" s="10">
        <v>542003</v>
      </c>
      <c r="D82" s="12">
        <v>38903</v>
      </c>
      <c r="E82" s="10">
        <v>31738</v>
      </c>
      <c r="F82" s="10">
        <v>9368</v>
      </c>
      <c r="G82" s="76"/>
      <c r="H82" s="74"/>
      <c r="I82" s="75"/>
      <c r="J82" s="60"/>
      <c r="K82" s="60"/>
    </row>
    <row r="83" spans="1:11">
      <c r="A83" s="11" t="s">
        <v>7</v>
      </c>
      <c r="B83" s="10">
        <v>65720</v>
      </c>
      <c r="C83" s="10">
        <v>295582</v>
      </c>
      <c r="D83" s="10">
        <v>41371</v>
      </c>
      <c r="E83" s="10">
        <v>29243</v>
      </c>
      <c r="F83" s="10">
        <v>12886</v>
      </c>
      <c r="G83" s="76"/>
      <c r="H83" s="74"/>
      <c r="I83" s="75"/>
      <c r="J83" s="60"/>
      <c r="K83" s="60"/>
    </row>
    <row r="84" spans="1:11">
      <c r="A84" s="11" t="s">
        <v>8</v>
      </c>
      <c r="B84" s="10">
        <v>10869</v>
      </c>
      <c r="C84" s="10">
        <v>64554</v>
      </c>
      <c r="D84" s="10">
        <v>8640</v>
      </c>
      <c r="E84" s="10">
        <v>6808</v>
      </c>
      <c r="F84" s="12">
        <v>2133</v>
      </c>
      <c r="G84" s="77"/>
      <c r="H84" s="74"/>
      <c r="I84" s="75"/>
      <c r="J84" s="60"/>
      <c r="K84" s="60"/>
    </row>
    <row r="85" spans="1:11">
      <c r="A85" s="11" t="s">
        <v>9</v>
      </c>
      <c r="B85" s="10">
        <v>206088</v>
      </c>
      <c r="C85" s="10">
        <v>2180301</v>
      </c>
      <c r="D85" s="10">
        <v>128457</v>
      </c>
      <c r="E85" s="10">
        <v>90916</v>
      </c>
      <c r="F85" s="10">
        <v>42712</v>
      </c>
      <c r="G85" s="76"/>
      <c r="H85" s="74"/>
      <c r="I85" s="75"/>
      <c r="J85" s="60"/>
      <c r="K85" s="60"/>
    </row>
    <row r="86" spans="1:11">
      <c r="A86" s="11" t="s">
        <v>10</v>
      </c>
      <c r="B86" s="10">
        <v>17347</v>
      </c>
      <c r="C86" s="10">
        <v>140576</v>
      </c>
      <c r="D86" s="10">
        <v>12048</v>
      </c>
      <c r="E86" s="10">
        <v>10231</v>
      </c>
      <c r="F86" s="10">
        <v>2560</v>
      </c>
      <c r="G86" s="76"/>
      <c r="H86" s="74"/>
      <c r="I86" s="75"/>
      <c r="J86" s="60"/>
      <c r="K86" s="60"/>
    </row>
    <row r="87" spans="1:11">
      <c r="A87" s="11" t="s">
        <v>11</v>
      </c>
      <c r="B87" s="12">
        <v>189171</v>
      </c>
      <c r="C87" s="12">
        <v>1096949</v>
      </c>
      <c r="D87" s="12">
        <v>143345</v>
      </c>
      <c r="E87" s="12">
        <v>109840</v>
      </c>
      <c r="F87" s="12">
        <v>36904</v>
      </c>
      <c r="G87" s="77"/>
      <c r="H87" s="74"/>
      <c r="I87" s="75"/>
      <c r="J87" s="60"/>
      <c r="K87" s="60"/>
    </row>
    <row r="88" spans="1:11">
      <c r="A88" s="11" t="s">
        <v>118</v>
      </c>
      <c r="B88" s="10">
        <v>412847</v>
      </c>
      <c r="C88" s="10">
        <v>4971411</v>
      </c>
      <c r="D88" s="10">
        <v>220035</v>
      </c>
      <c r="E88" s="10">
        <v>166812</v>
      </c>
      <c r="F88" s="10">
        <v>68491</v>
      </c>
      <c r="G88" s="76"/>
      <c r="H88" s="74"/>
      <c r="I88" s="75"/>
      <c r="J88" s="60"/>
      <c r="K88" s="60"/>
    </row>
    <row r="89" spans="1:11">
      <c r="A89" s="11" t="s">
        <v>12</v>
      </c>
      <c r="B89" s="10">
        <v>766328</v>
      </c>
      <c r="C89" s="10">
        <v>3772779</v>
      </c>
      <c r="D89" s="10">
        <v>524620</v>
      </c>
      <c r="E89" s="10">
        <v>406686</v>
      </c>
      <c r="F89" s="10">
        <v>151727</v>
      </c>
      <c r="G89" s="76"/>
      <c r="H89" s="74"/>
      <c r="I89" s="75"/>
      <c r="J89" s="60"/>
      <c r="K89" s="60"/>
    </row>
    <row r="90" spans="1:11">
      <c r="A90" s="11" t="s">
        <v>13</v>
      </c>
      <c r="B90" s="10">
        <v>31846</v>
      </c>
      <c r="C90" s="10">
        <v>275875</v>
      </c>
      <c r="D90" s="10">
        <v>23530</v>
      </c>
      <c r="E90" s="10">
        <v>19520</v>
      </c>
      <c r="F90" s="10">
        <v>5527</v>
      </c>
      <c r="G90" s="76"/>
      <c r="H90" s="74"/>
      <c r="I90" s="75"/>
      <c r="J90" s="60"/>
      <c r="K90" s="60"/>
    </row>
    <row r="91" spans="1:11">
      <c r="A91" s="11" t="s">
        <v>14</v>
      </c>
      <c r="B91" s="10">
        <v>36216</v>
      </c>
      <c r="C91" s="10">
        <v>303768</v>
      </c>
      <c r="D91" s="10">
        <v>25158</v>
      </c>
      <c r="E91" s="10">
        <v>19404</v>
      </c>
      <c r="F91" s="10">
        <v>6473</v>
      </c>
      <c r="G91" s="76"/>
      <c r="H91" s="74"/>
      <c r="I91" s="75"/>
      <c r="J91" s="60"/>
      <c r="K91" s="60"/>
    </row>
    <row r="92" spans="1:11">
      <c r="A92" s="11" t="s">
        <v>15</v>
      </c>
      <c r="B92" s="10">
        <v>88746</v>
      </c>
      <c r="C92" s="10">
        <v>893022</v>
      </c>
      <c r="D92" s="12">
        <v>72917</v>
      </c>
      <c r="E92" s="10">
        <v>61240</v>
      </c>
      <c r="F92" s="10">
        <v>13842</v>
      </c>
      <c r="G92" s="76"/>
      <c r="H92" s="74"/>
      <c r="I92" s="75"/>
      <c r="J92" s="60"/>
      <c r="K92" s="60"/>
    </row>
    <row r="93" spans="1:11" ht="14">
      <c r="A93" s="78" t="s">
        <v>78</v>
      </c>
      <c r="B93" s="79">
        <f>SUM(B82:B92)</f>
        <v>1880224</v>
      </c>
      <c r="C93" s="79">
        <f>SUM(C82:C92)</f>
        <v>14536820</v>
      </c>
      <c r="D93" s="79">
        <f>SUM(D82:D92)</f>
        <v>1239024</v>
      </c>
      <c r="E93" s="79">
        <f>SUM(E82:E92)</f>
        <v>952438</v>
      </c>
      <c r="F93" s="79">
        <f>SUM(F82:F92)</f>
        <v>352623</v>
      </c>
      <c r="G93" s="79"/>
      <c r="H93" s="74"/>
      <c r="I93" s="75"/>
      <c r="J93" s="60"/>
      <c r="K93" s="60"/>
    </row>
    <row r="94" spans="1:11">
      <c r="A94" s="60"/>
      <c r="B94" s="60"/>
      <c r="C94" s="60"/>
      <c r="D94" s="60"/>
      <c r="E94" s="60"/>
      <c r="F94" s="60"/>
      <c r="G94" s="60"/>
      <c r="H94" s="74"/>
      <c r="I94" s="75"/>
      <c r="J94" s="60"/>
      <c r="K94" s="60"/>
    </row>
    <row r="95" spans="1:11" ht="42">
      <c r="A95" s="5" t="s">
        <v>0</v>
      </c>
      <c r="B95" s="6" t="s">
        <v>1</v>
      </c>
      <c r="C95" s="6" t="s">
        <v>2</v>
      </c>
      <c r="D95" s="6" t="s">
        <v>3</v>
      </c>
      <c r="E95" s="7" t="s">
        <v>4</v>
      </c>
      <c r="F95" s="82" t="s">
        <v>83</v>
      </c>
      <c r="G95" s="83"/>
      <c r="H95" s="74"/>
      <c r="I95" s="75"/>
      <c r="J95" s="60"/>
      <c r="K95" s="60"/>
    </row>
    <row r="96" spans="1:11">
      <c r="A96" s="9" t="s">
        <v>6</v>
      </c>
      <c r="B96" s="10">
        <v>52864</v>
      </c>
      <c r="C96" s="10">
        <v>501339</v>
      </c>
      <c r="D96" s="12">
        <v>35782</v>
      </c>
      <c r="E96" s="10">
        <v>28752</v>
      </c>
      <c r="F96" s="10">
        <v>8907</v>
      </c>
      <c r="G96" s="76"/>
      <c r="H96" s="62"/>
    </row>
    <row r="97" spans="1:27">
      <c r="A97" s="11" t="s">
        <v>7</v>
      </c>
      <c r="B97" s="10">
        <v>30739</v>
      </c>
      <c r="C97" s="10">
        <v>203901</v>
      </c>
      <c r="D97" s="10">
        <v>20779</v>
      </c>
      <c r="E97" s="10">
        <v>15683</v>
      </c>
      <c r="F97" s="10">
        <v>5425</v>
      </c>
      <c r="G97" s="76"/>
      <c r="H97" s="62"/>
    </row>
    <row r="98" spans="1:27">
      <c r="A98" s="11" t="s">
        <v>8</v>
      </c>
      <c r="B98" s="10">
        <v>8284</v>
      </c>
      <c r="C98" s="10">
        <v>53139</v>
      </c>
      <c r="D98" s="10">
        <v>6574</v>
      </c>
      <c r="E98" s="10">
        <v>5261</v>
      </c>
      <c r="F98" s="12">
        <v>1517</v>
      </c>
      <c r="G98" s="77"/>
      <c r="H98" s="62"/>
    </row>
    <row r="99" spans="1:27">
      <c r="A99" s="11" t="s">
        <v>9</v>
      </c>
      <c r="B99" s="10">
        <v>246689</v>
      </c>
      <c r="C99" s="10">
        <v>6004302</v>
      </c>
      <c r="D99" s="10">
        <v>141377</v>
      </c>
      <c r="E99" s="10">
        <v>97954</v>
      </c>
      <c r="F99" s="10">
        <v>47035</v>
      </c>
      <c r="G99" s="76"/>
      <c r="H99" s="62"/>
    </row>
    <row r="100" spans="1:27">
      <c r="A100" s="11" t="s">
        <v>10</v>
      </c>
      <c r="B100" s="10">
        <v>10494</v>
      </c>
      <c r="C100" s="10">
        <v>102909</v>
      </c>
      <c r="D100" s="10">
        <v>7365</v>
      </c>
      <c r="E100" s="10">
        <v>6136</v>
      </c>
      <c r="F100" s="10">
        <v>1579</v>
      </c>
      <c r="G100" s="76"/>
      <c r="H100" s="62"/>
    </row>
    <row r="101" spans="1:27">
      <c r="A101" s="11" t="s">
        <v>11</v>
      </c>
      <c r="B101" s="12">
        <v>140454</v>
      </c>
      <c r="C101" s="12">
        <v>865811</v>
      </c>
      <c r="D101" s="12">
        <v>103590</v>
      </c>
      <c r="E101" s="12">
        <v>76632</v>
      </c>
      <c r="F101" s="12">
        <v>29256</v>
      </c>
      <c r="G101" s="77"/>
      <c r="H101" s="62"/>
    </row>
    <row r="102" spans="1:27">
      <c r="A102" s="11" t="s">
        <v>118</v>
      </c>
      <c r="B102" s="10">
        <v>443373</v>
      </c>
      <c r="C102" s="10">
        <v>5429821</v>
      </c>
      <c r="D102" s="10">
        <v>232392</v>
      </c>
      <c r="E102" s="10">
        <v>175047</v>
      </c>
      <c r="F102" s="10">
        <v>72071</v>
      </c>
      <c r="G102" s="76"/>
      <c r="H102" s="62"/>
    </row>
    <row r="103" spans="1:27">
      <c r="A103" s="11" t="s">
        <v>12</v>
      </c>
      <c r="B103" s="10">
        <v>729565</v>
      </c>
      <c r="C103" s="10">
        <v>4032173</v>
      </c>
      <c r="D103" s="10">
        <v>505990</v>
      </c>
      <c r="E103" s="10">
        <v>391914</v>
      </c>
      <c r="F103" s="10">
        <v>144003</v>
      </c>
      <c r="G103" s="76"/>
      <c r="H103" s="62"/>
    </row>
    <row r="104" spans="1:27">
      <c r="A104" s="11" t="s">
        <v>13</v>
      </c>
      <c r="B104" s="10">
        <v>14071</v>
      </c>
      <c r="C104" s="10">
        <v>97324</v>
      </c>
      <c r="D104" s="10">
        <v>10766</v>
      </c>
      <c r="E104" s="10">
        <v>9121</v>
      </c>
      <c r="F104" s="10">
        <v>2196</v>
      </c>
      <c r="G104" s="76"/>
      <c r="H104" s="62"/>
    </row>
    <row r="105" spans="1:27">
      <c r="A105" s="11" t="s">
        <v>14</v>
      </c>
      <c r="B105" s="10">
        <v>37165</v>
      </c>
      <c r="C105" s="10">
        <v>270832</v>
      </c>
      <c r="D105" s="10">
        <v>23399</v>
      </c>
      <c r="E105" s="10">
        <v>17721</v>
      </c>
      <c r="F105" s="10">
        <v>6354</v>
      </c>
      <c r="G105" s="76"/>
      <c r="H105" s="62"/>
    </row>
    <row r="106" spans="1:27">
      <c r="A106" s="11" t="s">
        <v>15</v>
      </c>
      <c r="B106" s="10">
        <v>89576</v>
      </c>
      <c r="C106" s="10">
        <v>938136</v>
      </c>
      <c r="D106" s="12">
        <v>73954</v>
      </c>
      <c r="E106" s="10">
        <v>61593</v>
      </c>
      <c r="F106" s="10">
        <v>13745</v>
      </c>
      <c r="G106" s="76"/>
      <c r="H106" s="62"/>
    </row>
    <row r="107" spans="1:27" ht="14">
      <c r="A107" s="78" t="s">
        <v>78</v>
      </c>
      <c r="B107" s="79">
        <f>SUM(B96:B106)</f>
        <v>1803274</v>
      </c>
      <c r="C107" s="79">
        <f>SUM(C96:C106)</f>
        <v>18499687</v>
      </c>
      <c r="D107" s="79">
        <f>SUM(D96:D106)</f>
        <v>1161968</v>
      </c>
      <c r="E107" s="79">
        <f>SUM(E96:E106)</f>
        <v>885814</v>
      </c>
      <c r="F107" s="79">
        <f>SUM(F96:F106)</f>
        <v>332088</v>
      </c>
      <c r="G107" s="79"/>
      <c r="H107" s="62"/>
    </row>
    <row r="108" spans="1:27" s="14" customFormat="1">
      <c r="A108" s="78"/>
      <c r="B108" s="60"/>
      <c r="C108" s="60"/>
      <c r="D108" s="60"/>
      <c r="E108" s="60"/>
      <c r="F108" s="60"/>
      <c r="G108" s="60"/>
      <c r="H108" s="62"/>
      <c r="I108" s="40"/>
      <c r="J108" s="3"/>
      <c r="K108" s="3"/>
      <c r="L108" s="3"/>
      <c r="M108" s="3"/>
      <c r="N108" s="3"/>
      <c r="O108" s="3"/>
      <c r="P108" s="3"/>
      <c r="Q108" s="3"/>
      <c r="R108" s="3"/>
      <c r="S108" s="3"/>
      <c r="T108" s="3"/>
      <c r="U108" s="3"/>
      <c r="V108" s="3"/>
      <c r="W108" s="3"/>
      <c r="X108" s="3"/>
      <c r="Y108" s="3"/>
      <c r="Z108" s="3"/>
      <c r="AA108" s="3"/>
    </row>
    <row r="109" spans="1:27" ht="42">
      <c r="A109" s="5" t="s">
        <v>0</v>
      </c>
      <c r="B109" s="6" t="s">
        <v>1</v>
      </c>
      <c r="C109" s="6" t="s">
        <v>2</v>
      </c>
      <c r="D109" s="6" t="s">
        <v>3</v>
      </c>
      <c r="E109" s="7" t="s">
        <v>4</v>
      </c>
      <c r="F109" s="82" t="s">
        <v>84</v>
      </c>
      <c r="G109" s="83"/>
      <c r="H109" s="62"/>
    </row>
    <row r="110" spans="1:27">
      <c r="A110" s="9" t="s">
        <v>6</v>
      </c>
      <c r="B110" s="10">
        <v>47436</v>
      </c>
      <c r="C110" s="10">
        <v>483566</v>
      </c>
      <c r="D110" s="12">
        <v>31305</v>
      </c>
      <c r="E110" s="10">
        <v>24963</v>
      </c>
      <c r="F110" s="10">
        <v>7843</v>
      </c>
      <c r="G110" s="76"/>
      <c r="H110" s="62"/>
    </row>
    <row r="111" spans="1:27">
      <c r="A111" s="11" t="s">
        <v>7</v>
      </c>
      <c r="B111" s="10">
        <v>20584</v>
      </c>
      <c r="C111" s="10">
        <v>142425</v>
      </c>
      <c r="D111" s="10">
        <v>13983</v>
      </c>
      <c r="E111" s="10">
        <v>11005</v>
      </c>
      <c r="F111" s="10">
        <v>3509</v>
      </c>
      <c r="G111" s="76"/>
      <c r="H111" s="62"/>
    </row>
    <row r="112" spans="1:27">
      <c r="A112" s="11" t="s">
        <v>8</v>
      </c>
      <c r="B112" s="10">
        <v>6975</v>
      </c>
      <c r="C112" s="10">
        <v>122957</v>
      </c>
      <c r="D112" s="10">
        <v>4896</v>
      </c>
      <c r="E112" s="10">
        <v>4047</v>
      </c>
      <c r="F112" s="12">
        <v>1087</v>
      </c>
      <c r="G112" s="77"/>
      <c r="H112" s="62"/>
    </row>
    <row r="113" spans="1:15">
      <c r="A113" s="11" t="s">
        <v>9</v>
      </c>
      <c r="B113" s="10">
        <v>217305</v>
      </c>
      <c r="C113" s="10">
        <v>10234228</v>
      </c>
      <c r="D113" s="10">
        <v>120646</v>
      </c>
      <c r="E113" s="10">
        <v>84457</v>
      </c>
      <c r="F113" s="10">
        <v>40774</v>
      </c>
      <c r="G113" s="76"/>
      <c r="H113" s="62"/>
    </row>
    <row r="114" spans="1:15">
      <c r="A114" s="11" t="s">
        <v>10</v>
      </c>
      <c r="B114" s="10">
        <v>8071</v>
      </c>
      <c r="C114" s="10">
        <v>70567</v>
      </c>
      <c r="D114" s="10">
        <v>5858</v>
      </c>
      <c r="E114" s="10">
        <v>5023</v>
      </c>
      <c r="F114" s="10">
        <v>1242</v>
      </c>
      <c r="G114" s="76"/>
      <c r="H114" s="62"/>
    </row>
    <row r="115" spans="1:15">
      <c r="A115" s="11" t="s">
        <v>11</v>
      </c>
      <c r="B115" s="12">
        <v>119538</v>
      </c>
      <c r="C115" s="12">
        <v>744359</v>
      </c>
      <c r="D115" s="12">
        <v>86934</v>
      </c>
      <c r="E115" s="12">
        <v>65722</v>
      </c>
      <c r="F115" s="12">
        <v>25104</v>
      </c>
      <c r="G115" s="77"/>
      <c r="H115" s="62"/>
    </row>
    <row r="116" spans="1:15">
      <c r="A116" s="11" t="s">
        <v>118</v>
      </c>
      <c r="B116" s="10">
        <v>466031</v>
      </c>
      <c r="C116" s="10">
        <v>5830786</v>
      </c>
      <c r="D116" s="10">
        <v>244340</v>
      </c>
      <c r="E116" s="10">
        <v>188965</v>
      </c>
      <c r="F116" s="10">
        <v>73273</v>
      </c>
      <c r="G116" s="76"/>
      <c r="H116" s="62"/>
    </row>
    <row r="117" spans="1:15">
      <c r="A117" s="11" t="s">
        <v>12</v>
      </c>
      <c r="B117" s="10">
        <v>645434</v>
      </c>
      <c r="C117" s="10">
        <v>3629180</v>
      </c>
      <c r="D117" s="10">
        <v>446833</v>
      </c>
      <c r="E117" s="10">
        <v>349918</v>
      </c>
      <c r="F117" s="10">
        <v>130403</v>
      </c>
      <c r="G117" s="76"/>
      <c r="H117" s="62"/>
    </row>
    <row r="118" spans="1:15">
      <c r="A118" s="11" t="s">
        <v>13</v>
      </c>
      <c r="B118" s="10">
        <v>18982</v>
      </c>
      <c r="C118" s="10">
        <v>113142</v>
      </c>
      <c r="D118" s="10">
        <v>14175</v>
      </c>
      <c r="E118" s="10">
        <v>12101</v>
      </c>
      <c r="F118" s="10">
        <v>3002</v>
      </c>
      <c r="G118" s="76"/>
      <c r="H118" s="62"/>
    </row>
    <row r="119" spans="1:15">
      <c r="A119" s="11" t="s">
        <v>14</v>
      </c>
      <c r="B119" s="10">
        <v>29876</v>
      </c>
      <c r="C119" s="10">
        <v>200215</v>
      </c>
      <c r="D119" s="10">
        <v>21105</v>
      </c>
      <c r="E119" s="10">
        <v>15972</v>
      </c>
      <c r="F119" s="10">
        <v>5880</v>
      </c>
      <c r="G119" s="76"/>
      <c r="H119" s="62"/>
    </row>
    <row r="120" spans="1:15">
      <c r="A120" s="11" t="s">
        <v>15</v>
      </c>
      <c r="B120" s="10">
        <v>107864</v>
      </c>
      <c r="C120" s="10">
        <v>895322</v>
      </c>
      <c r="D120" s="12">
        <v>90311</v>
      </c>
      <c r="E120" s="10">
        <v>76595</v>
      </c>
      <c r="F120" s="10">
        <v>16553</v>
      </c>
      <c r="G120" s="76"/>
      <c r="H120" s="62"/>
    </row>
    <row r="121" spans="1:15" s="14" customFormat="1">
      <c r="A121" s="84" t="s">
        <v>17</v>
      </c>
      <c r="B121" s="61">
        <f>SUM(B110:B120)</f>
        <v>1688096</v>
      </c>
      <c r="C121" s="61">
        <f>SUM(C110:C120)</f>
        <v>22466747</v>
      </c>
      <c r="D121" s="61">
        <f>SUM(D110:D120)</f>
        <v>1080386</v>
      </c>
      <c r="E121" s="61">
        <f>SUM(E110:E120)</f>
        <v>838768</v>
      </c>
      <c r="F121" s="61">
        <f>SUM(F110:F120)</f>
        <v>308670</v>
      </c>
      <c r="G121" s="76"/>
      <c r="H121" s="62"/>
      <c r="I121" s="40"/>
      <c r="J121" s="3"/>
      <c r="K121" s="3"/>
      <c r="L121" s="3"/>
      <c r="M121" s="3"/>
      <c r="N121" s="3"/>
      <c r="O121" s="3"/>
    </row>
    <row r="122" spans="1:15">
      <c r="A122" s="78"/>
      <c r="B122" s="60"/>
      <c r="C122" s="60"/>
      <c r="D122" s="60"/>
      <c r="E122" s="60"/>
      <c r="F122" s="60"/>
      <c r="G122" s="60"/>
      <c r="H122" s="62"/>
    </row>
    <row r="123" spans="1:15" ht="42">
      <c r="A123" s="11" t="s">
        <v>0</v>
      </c>
      <c r="B123" s="84" t="s">
        <v>1</v>
      </c>
      <c r="C123" s="84" t="s">
        <v>2</v>
      </c>
      <c r="D123" s="84" t="s">
        <v>3</v>
      </c>
      <c r="E123" s="85" t="s">
        <v>4</v>
      </c>
      <c r="F123" s="82" t="s">
        <v>85</v>
      </c>
      <c r="G123" s="83"/>
      <c r="H123" s="62"/>
    </row>
    <row r="124" spans="1:15">
      <c r="A124" s="9" t="s">
        <v>6</v>
      </c>
      <c r="B124" s="10">
        <v>159750</v>
      </c>
      <c r="C124" s="10">
        <v>1808786</v>
      </c>
      <c r="D124" s="12">
        <v>100981</v>
      </c>
      <c r="E124" s="10">
        <v>75017</v>
      </c>
      <c r="F124" s="10">
        <v>20993</v>
      </c>
      <c r="G124" s="76"/>
      <c r="H124" s="62"/>
    </row>
    <row r="125" spans="1:15">
      <c r="A125" s="11" t="s">
        <v>7</v>
      </c>
      <c r="B125" s="10">
        <v>13782</v>
      </c>
      <c r="C125" s="10">
        <v>122536</v>
      </c>
      <c r="D125" s="10">
        <v>8039</v>
      </c>
      <c r="E125" s="10">
        <v>6088</v>
      </c>
      <c r="F125" s="10">
        <v>1622</v>
      </c>
      <c r="G125" s="76"/>
      <c r="H125" s="62"/>
    </row>
    <row r="126" spans="1:15">
      <c r="A126" s="11" t="s">
        <v>8</v>
      </c>
      <c r="B126" s="10">
        <v>8326</v>
      </c>
      <c r="C126" s="10">
        <v>347006</v>
      </c>
      <c r="D126" s="10">
        <v>5414</v>
      </c>
      <c r="E126" s="10">
        <v>4443</v>
      </c>
      <c r="F126" s="12">
        <v>634</v>
      </c>
      <c r="G126" s="77"/>
      <c r="H126" s="62"/>
    </row>
    <row r="127" spans="1:15">
      <c r="A127" s="11" t="s">
        <v>9</v>
      </c>
      <c r="B127" s="10">
        <v>225553</v>
      </c>
      <c r="C127" s="10">
        <v>9735100</v>
      </c>
      <c r="D127" s="10">
        <v>125907</v>
      </c>
      <c r="E127" s="10">
        <v>89214</v>
      </c>
      <c r="F127" s="10">
        <v>30393</v>
      </c>
      <c r="G127" s="76"/>
      <c r="H127" s="62"/>
    </row>
    <row r="128" spans="1:15">
      <c r="A128" s="11" t="s">
        <v>10</v>
      </c>
      <c r="B128" s="10">
        <v>7576</v>
      </c>
      <c r="C128" s="10">
        <v>62644</v>
      </c>
      <c r="D128" s="10">
        <v>5560</v>
      </c>
      <c r="E128" s="10">
        <v>4771</v>
      </c>
      <c r="F128" s="10">
        <v>768</v>
      </c>
      <c r="G128" s="76"/>
      <c r="H128" s="62"/>
    </row>
    <row r="129" spans="1:15">
      <c r="A129" s="11" t="s">
        <v>11</v>
      </c>
      <c r="B129" s="12">
        <v>127574</v>
      </c>
      <c r="C129" s="12">
        <v>958322</v>
      </c>
      <c r="D129" s="12">
        <v>89098</v>
      </c>
      <c r="E129" s="12">
        <v>65797</v>
      </c>
      <c r="F129" s="12">
        <v>17500</v>
      </c>
      <c r="G129" s="77"/>
      <c r="H129" s="62"/>
    </row>
    <row r="130" spans="1:15">
      <c r="A130" s="11" t="s">
        <v>118</v>
      </c>
      <c r="B130" s="10">
        <v>605342</v>
      </c>
      <c r="C130" s="10">
        <v>7137162</v>
      </c>
      <c r="D130" s="10">
        <v>310180</v>
      </c>
      <c r="E130" s="10">
        <v>242372</v>
      </c>
      <c r="F130" s="10">
        <v>69911</v>
      </c>
      <c r="G130" s="76"/>
      <c r="H130" s="62"/>
    </row>
    <row r="131" spans="1:15">
      <c r="A131" s="11" t="s">
        <v>12</v>
      </c>
      <c r="B131" s="10">
        <v>629406</v>
      </c>
      <c r="C131" s="10">
        <v>3935194</v>
      </c>
      <c r="D131" s="10">
        <v>416514</v>
      </c>
      <c r="E131" s="10">
        <v>325024</v>
      </c>
      <c r="F131" s="10">
        <v>70956</v>
      </c>
      <c r="G131" s="76"/>
      <c r="H131" s="62"/>
    </row>
    <row r="132" spans="1:15">
      <c r="A132" s="11" t="s">
        <v>13</v>
      </c>
      <c r="B132" s="10">
        <v>17118</v>
      </c>
      <c r="C132" s="10">
        <v>89676</v>
      </c>
      <c r="D132" s="10">
        <v>13493</v>
      </c>
      <c r="E132" s="10">
        <v>11514</v>
      </c>
      <c r="F132" s="10">
        <v>1522</v>
      </c>
      <c r="G132" s="76"/>
      <c r="H132" s="62"/>
    </row>
    <row r="133" spans="1:15">
      <c r="A133" s="11" t="s">
        <v>14</v>
      </c>
      <c r="B133" s="10">
        <v>28531</v>
      </c>
      <c r="C133" s="10">
        <v>206051</v>
      </c>
      <c r="D133" s="10">
        <v>19950</v>
      </c>
      <c r="E133" s="10">
        <v>14786</v>
      </c>
      <c r="F133" s="10">
        <v>3590</v>
      </c>
      <c r="G133" s="76"/>
      <c r="H133" s="62"/>
    </row>
    <row r="134" spans="1:15">
      <c r="A134" s="11" t="s">
        <v>15</v>
      </c>
      <c r="B134" s="10">
        <v>106840</v>
      </c>
      <c r="C134" s="10">
        <v>917822</v>
      </c>
      <c r="D134" s="12">
        <v>87904</v>
      </c>
      <c r="E134" s="10">
        <v>74526</v>
      </c>
      <c r="F134" s="10">
        <v>9079</v>
      </c>
      <c r="G134" s="76"/>
      <c r="H134" s="62"/>
    </row>
    <row r="135" spans="1:15">
      <c r="A135" s="84" t="s">
        <v>17</v>
      </c>
      <c r="B135" s="61">
        <f>SUM(B124:B134)</f>
        <v>1929798</v>
      </c>
      <c r="C135" s="61">
        <f>SUM(C124:C134)</f>
        <v>25320299</v>
      </c>
      <c r="D135" s="61">
        <f>SUM(D124:D134)</f>
        <v>1183040</v>
      </c>
      <c r="E135" s="61">
        <f>SUM(E124:E134)</f>
        <v>913552</v>
      </c>
      <c r="F135" s="61">
        <f>SUM(F124:F134)</f>
        <v>226968</v>
      </c>
      <c r="G135" s="76"/>
      <c r="H135" s="86"/>
      <c r="I135" s="87"/>
      <c r="J135" s="14"/>
      <c r="K135" s="14"/>
      <c r="L135" s="14"/>
      <c r="M135" s="14"/>
      <c r="N135" s="14"/>
      <c r="O135" s="14"/>
    </row>
    <row r="136" spans="1:15">
      <c r="A136" s="88"/>
      <c r="B136" s="76"/>
      <c r="C136" s="76"/>
      <c r="D136" s="76"/>
      <c r="E136" s="76"/>
      <c r="F136" s="76"/>
      <c r="G136" s="76"/>
      <c r="H136" s="62"/>
    </row>
    <row r="137" spans="1:15" ht="42">
      <c r="A137" s="89" t="s">
        <v>0</v>
      </c>
      <c r="B137" s="23" t="s">
        <v>1</v>
      </c>
      <c r="C137" s="23" t="s">
        <v>2</v>
      </c>
      <c r="D137" s="23" t="s">
        <v>3</v>
      </c>
      <c r="E137" s="46" t="s">
        <v>4</v>
      </c>
      <c r="F137" s="53" t="s">
        <v>86</v>
      </c>
      <c r="G137" s="90"/>
      <c r="H137" s="62"/>
    </row>
    <row r="138" spans="1:15">
      <c r="A138" s="47" t="s">
        <v>6</v>
      </c>
      <c r="B138" s="35">
        <v>165200</v>
      </c>
      <c r="C138" s="35">
        <v>1743569</v>
      </c>
      <c r="D138" s="33">
        <v>106536</v>
      </c>
      <c r="E138" s="35">
        <v>78989</v>
      </c>
      <c r="F138" s="35">
        <v>30167</v>
      </c>
      <c r="G138" s="18"/>
      <c r="H138" s="62"/>
    </row>
    <row r="139" spans="1:15">
      <c r="A139" s="5" t="s">
        <v>7</v>
      </c>
      <c r="B139" s="35">
        <v>13439</v>
      </c>
      <c r="C139" s="35">
        <v>124754</v>
      </c>
      <c r="D139" s="35">
        <v>7258</v>
      </c>
      <c r="E139" s="35">
        <v>5347</v>
      </c>
      <c r="F139" s="35">
        <v>2168</v>
      </c>
      <c r="G139" s="18"/>
      <c r="H139" s="62"/>
    </row>
    <row r="140" spans="1:15">
      <c r="A140" s="5" t="s">
        <v>8</v>
      </c>
      <c r="B140" s="35">
        <v>5628</v>
      </c>
      <c r="C140" s="35">
        <v>108135</v>
      </c>
      <c r="D140" s="35">
        <v>4486</v>
      </c>
      <c r="E140" s="35">
        <v>3586</v>
      </c>
      <c r="F140" s="33">
        <v>1003</v>
      </c>
      <c r="G140" s="91"/>
      <c r="H140" s="62"/>
    </row>
    <row r="141" spans="1:15">
      <c r="A141" s="5" t="s">
        <v>9</v>
      </c>
      <c r="B141" s="35">
        <v>214570</v>
      </c>
      <c r="C141" s="35">
        <v>7631590</v>
      </c>
      <c r="D141" s="35">
        <v>120292</v>
      </c>
      <c r="E141" s="35">
        <v>86007</v>
      </c>
      <c r="F141" s="35">
        <v>38305</v>
      </c>
      <c r="G141" s="18"/>
      <c r="H141" s="62"/>
    </row>
    <row r="142" spans="1:15">
      <c r="A142" s="5" t="s">
        <v>10</v>
      </c>
      <c r="B142" s="35">
        <v>6236</v>
      </c>
      <c r="C142" s="35">
        <v>50572</v>
      </c>
      <c r="D142" s="35">
        <v>4606</v>
      </c>
      <c r="E142" s="35">
        <v>3972</v>
      </c>
      <c r="F142" s="35">
        <v>905</v>
      </c>
      <c r="G142" s="18"/>
      <c r="H142" s="62"/>
    </row>
    <row r="143" spans="1:15">
      <c r="A143" s="5" t="s">
        <v>11</v>
      </c>
      <c r="B143" s="33">
        <v>205451</v>
      </c>
      <c r="C143" s="33">
        <v>1386094</v>
      </c>
      <c r="D143" s="33">
        <v>164546</v>
      </c>
      <c r="E143" s="33">
        <v>136167</v>
      </c>
      <c r="F143" s="33">
        <v>29331</v>
      </c>
      <c r="G143" s="91"/>
      <c r="H143" s="62"/>
    </row>
    <row r="144" spans="1:15">
      <c r="A144" s="5" t="s">
        <v>118</v>
      </c>
      <c r="B144" s="35">
        <v>652612</v>
      </c>
      <c r="C144" s="35">
        <v>7811167</v>
      </c>
      <c r="D144" s="35">
        <v>343312</v>
      </c>
      <c r="E144" s="35">
        <v>270366</v>
      </c>
      <c r="F144" s="35">
        <v>97286</v>
      </c>
      <c r="G144" s="18"/>
      <c r="H144" s="62"/>
    </row>
    <row r="145" spans="1:8">
      <c r="A145" s="5" t="s">
        <v>12</v>
      </c>
      <c r="B145" s="35">
        <v>536704</v>
      </c>
      <c r="C145" s="35">
        <v>3727105</v>
      </c>
      <c r="D145" s="35">
        <v>356268</v>
      </c>
      <c r="E145" s="35">
        <v>277999</v>
      </c>
      <c r="F145" s="35">
        <v>111448</v>
      </c>
      <c r="G145" s="18"/>
      <c r="H145" s="62"/>
    </row>
    <row r="146" spans="1:8">
      <c r="A146" s="5" t="s">
        <v>13</v>
      </c>
      <c r="B146" s="35">
        <v>18181</v>
      </c>
      <c r="C146" s="35">
        <v>103414</v>
      </c>
      <c r="D146" s="35">
        <v>14448</v>
      </c>
      <c r="E146" s="35">
        <v>12063</v>
      </c>
      <c r="F146" s="35">
        <v>3149</v>
      </c>
      <c r="G146" s="18"/>
      <c r="H146" s="62"/>
    </row>
    <row r="147" spans="1:8">
      <c r="A147" s="5" t="s">
        <v>36</v>
      </c>
      <c r="B147" s="35">
        <v>28056</v>
      </c>
      <c r="C147" s="35">
        <v>221636</v>
      </c>
      <c r="D147" s="35">
        <v>19278</v>
      </c>
      <c r="E147" s="35">
        <v>13924</v>
      </c>
      <c r="F147" s="35">
        <v>5671</v>
      </c>
      <c r="G147" s="18"/>
      <c r="H147" s="62"/>
    </row>
    <row r="148" spans="1:8">
      <c r="A148" s="5" t="s">
        <v>15</v>
      </c>
      <c r="B148" s="35">
        <v>127843</v>
      </c>
      <c r="C148" s="35">
        <v>813099</v>
      </c>
      <c r="D148" s="33">
        <v>107713</v>
      </c>
      <c r="E148" s="35">
        <v>91182</v>
      </c>
      <c r="F148" s="35">
        <v>20133</v>
      </c>
      <c r="G148" s="18"/>
      <c r="H148" s="62"/>
    </row>
    <row r="149" spans="1:8">
      <c r="A149" s="6" t="s">
        <v>17</v>
      </c>
      <c r="B149" s="13">
        <f>SUM(B138:B148)</f>
        <v>1973920</v>
      </c>
      <c r="C149" s="13">
        <f>SUM(C138:C148)</f>
        <v>23721135</v>
      </c>
      <c r="D149" s="13">
        <f>SUM(D138:D148)</f>
        <v>1248743</v>
      </c>
      <c r="E149" s="13">
        <f>SUM(E138:E148)</f>
        <v>979602</v>
      </c>
      <c r="F149" s="13">
        <f>SUM(F138:F148)</f>
        <v>339566</v>
      </c>
      <c r="G149" s="18"/>
      <c r="H149" s="62"/>
    </row>
    <row r="150" spans="1:8">
      <c r="A150" s="60"/>
      <c r="B150" s="60"/>
      <c r="C150" s="60"/>
      <c r="D150" s="60"/>
      <c r="E150" s="60"/>
      <c r="F150" s="60"/>
      <c r="G150" s="60"/>
      <c r="H150" s="62"/>
    </row>
    <row r="151" spans="1:8" ht="42">
      <c r="A151" s="89" t="s">
        <v>0</v>
      </c>
      <c r="B151" s="23" t="s">
        <v>1</v>
      </c>
      <c r="C151" s="23" t="s">
        <v>2</v>
      </c>
      <c r="D151" s="23" t="s">
        <v>3</v>
      </c>
      <c r="E151" s="46" t="s">
        <v>4</v>
      </c>
      <c r="F151" s="53" t="s">
        <v>87</v>
      </c>
      <c r="G151" s="90"/>
      <c r="H151" s="62"/>
    </row>
    <row r="152" spans="1:8">
      <c r="A152" s="5" t="s">
        <v>6</v>
      </c>
      <c r="B152" s="35">
        <v>199316</v>
      </c>
      <c r="C152" s="35">
        <v>2420483</v>
      </c>
      <c r="D152" s="33">
        <v>139685</v>
      </c>
      <c r="E152" s="35">
        <v>109250</v>
      </c>
      <c r="F152" s="35">
        <v>23061</v>
      </c>
      <c r="G152" s="18"/>
      <c r="H152" s="62"/>
    </row>
    <row r="153" spans="1:8">
      <c r="A153" s="5" t="s">
        <v>7</v>
      </c>
      <c r="B153" s="35">
        <v>13772</v>
      </c>
      <c r="C153" s="35">
        <v>177994</v>
      </c>
      <c r="D153" s="35">
        <v>5236</v>
      </c>
      <c r="E153" s="35">
        <v>3362</v>
      </c>
      <c r="F153" s="35">
        <v>1534</v>
      </c>
      <c r="G153" s="18"/>
      <c r="H153" s="62"/>
    </row>
    <row r="154" spans="1:8">
      <c r="A154" s="5" t="s">
        <v>8</v>
      </c>
      <c r="B154" s="35">
        <v>2504</v>
      </c>
      <c r="C154" s="35">
        <v>57720</v>
      </c>
      <c r="D154" s="35">
        <v>2093</v>
      </c>
      <c r="E154" s="35">
        <v>1764</v>
      </c>
      <c r="F154" s="33">
        <v>231</v>
      </c>
      <c r="G154" s="91"/>
      <c r="H154" s="62"/>
    </row>
    <row r="155" spans="1:8">
      <c r="A155" s="5" t="s">
        <v>9</v>
      </c>
      <c r="B155" s="35">
        <v>191134</v>
      </c>
      <c r="C155" s="35">
        <v>7011266</v>
      </c>
      <c r="D155" s="35">
        <v>108531</v>
      </c>
      <c r="E155" s="35">
        <v>79533</v>
      </c>
      <c r="F155" s="35">
        <v>23753</v>
      </c>
      <c r="G155" s="18"/>
      <c r="H155" s="62"/>
    </row>
    <row r="156" spans="1:8">
      <c r="A156" s="5" t="s">
        <v>10</v>
      </c>
      <c r="B156" s="35">
        <v>4566</v>
      </c>
      <c r="C156" s="35">
        <v>143683</v>
      </c>
      <c r="D156" s="35">
        <v>3092</v>
      </c>
      <c r="E156" s="35">
        <v>2707</v>
      </c>
      <c r="F156" s="35">
        <v>424</v>
      </c>
      <c r="G156" s="18"/>
      <c r="H156" s="62"/>
    </row>
    <row r="157" spans="1:8">
      <c r="A157" s="5" t="s">
        <v>11</v>
      </c>
      <c r="B157" s="33">
        <v>94768</v>
      </c>
      <c r="C157" s="33">
        <v>915566</v>
      </c>
      <c r="D157" s="33">
        <v>64358</v>
      </c>
      <c r="E157" s="33">
        <v>46532</v>
      </c>
      <c r="F157" s="33">
        <v>13536</v>
      </c>
      <c r="G157" s="91"/>
      <c r="H157" s="62"/>
    </row>
    <row r="158" spans="1:8">
      <c r="A158" s="5" t="s">
        <v>118</v>
      </c>
      <c r="B158" s="35">
        <v>230192</v>
      </c>
      <c r="C158" s="35">
        <v>3059401</v>
      </c>
      <c r="D158" s="35">
        <v>118902</v>
      </c>
      <c r="E158" s="35">
        <v>92513</v>
      </c>
      <c r="F158" s="35">
        <v>28053</v>
      </c>
      <c r="G158" s="18"/>
      <c r="H158" s="62"/>
    </row>
    <row r="159" spans="1:8">
      <c r="A159" s="5" t="s">
        <v>12</v>
      </c>
      <c r="B159" s="35">
        <v>425601</v>
      </c>
      <c r="C159" s="35">
        <v>3745528</v>
      </c>
      <c r="D159" s="35">
        <v>287337</v>
      </c>
      <c r="E159" s="35">
        <v>226258</v>
      </c>
      <c r="F159" s="35">
        <v>46135</v>
      </c>
      <c r="G159" s="18"/>
      <c r="H159" s="62"/>
    </row>
    <row r="160" spans="1:8">
      <c r="A160" s="5" t="s">
        <v>13</v>
      </c>
      <c r="B160" s="35">
        <v>11300</v>
      </c>
      <c r="C160" s="35">
        <v>165812</v>
      </c>
      <c r="D160" s="35">
        <v>8349</v>
      </c>
      <c r="E160" s="35">
        <v>6857</v>
      </c>
      <c r="F160" s="35">
        <v>1275</v>
      </c>
      <c r="G160" s="18"/>
      <c r="H160" s="62"/>
    </row>
    <row r="161" spans="1:15">
      <c r="A161" s="5" t="s">
        <v>36</v>
      </c>
      <c r="B161" s="35">
        <v>25614</v>
      </c>
      <c r="C161" s="35">
        <v>205349</v>
      </c>
      <c r="D161" s="35">
        <v>17425</v>
      </c>
      <c r="E161" s="35">
        <v>12821</v>
      </c>
      <c r="F161" s="35">
        <v>3329</v>
      </c>
      <c r="G161" s="18"/>
      <c r="H161" s="62"/>
    </row>
    <row r="162" spans="1:15">
      <c r="A162" s="5" t="s">
        <v>15</v>
      </c>
      <c r="B162" s="35">
        <v>119831</v>
      </c>
      <c r="C162" s="35">
        <v>714477</v>
      </c>
      <c r="D162" s="33">
        <v>100968</v>
      </c>
      <c r="E162" s="35">
        <v>85070</v>
      </c>
      <c r="F162" s="35">
        <v>8745</v>
      </c>
      <c r="G162" s="18"/>
      <c r="H162" s="62"/>
    </row>
    <row r="163" spans="1:15" ht="14">
      <c r="A163" s="92" t="s">
        <v>78</v>
      </c>
      <c r="B163" s="93">
        <f>SUM(B152:B162)</f>
        <v>1318598</v>
      </c>
      <c r="C163" s="93">
        <f>SUM(C152:C162)</f>
        <v>18617279</v>
      </c>
      <c r="D163" s="93">
        <f>SUM(D152:D162)</f>
        <v>855976</v>
      </c>
      <c r="E163" s="93">
        <f>SUM(E152:E162)</f>
        <v>666667</v>
      </c>
      <c r="F163" s="93">
        <f>SUM(F152:F162)</f>
        <v>150076</v>
      </c>
      <c r="G163" s="94"/>
      <c r="H163" s="62"/>
    </row>
    <row r="164" spans="1:15">
      <c r="A164" s="60"/>
      <c r="B164" s="60"/>
      <c r="C164" s="60"/>
      <c r="D164" s="60"/>
      <c r="E164" s="60"/>
      <c r="F164" s="60"/>
      <c r="G164" s="60"/>
      <c r="H164" s="62"/>
    </row>
    <row r="165" spans="1:15" ht="42">
      <c r="A165" s="89" t="s">
        <v>0</v>
      </c>
      <c r="B165" s="23" t="s">
        <v>1</v>
      </c>
      <c r="C165" s="23" t="s">
        <v>2</v>
      </c>
      <c r="D165" s="23" t="s">
        <v>3</v>
      </c>
      <c r="E165" s="46" t="s">
        <v>4</v>
      </c>
      <c r="F165" s="53" t="s">
        <v>88</v>
      </c>
      <c r="G165" s="90"/>
      <c r="H165" s="62"/>
    </row>
    <row r="166" spans="1:15">
      <c r="A166" s="5" t="s">
        <v>6</v>
      </c>
      <c r="B166" s="35">
        <v>191478</v>
      </c>
      <c r="C166" s="35">
        <v>2205316</v>
      </c>
      <c r="D166" s="33">
        <v>129351</v>
      </c>
      <c r="E166" s="35">
        <v>101676</v>
      </c>
      <c r="F166" s="35">
        <v>32334</v>
      </c>
      <c r="G166" s="18"/>
      <c r="H166" s="62"/>
    </row>
    <row r="167" spans="1:15">
      <c r="A167" s="5" t="s">
        <v>7</v>
      </c>
      <c r="B167" s="35">
        <v>16270</v>
      </c>
      <c r="C167" s="35">
        <v>184821</v>
      </c>
      <c r="D167" s="35">
        <v>8779</v>
      </c>
      <c r="E167" s="35">
        <v>6607</v>
      </c>
      <c r="F167" s="35">
        <v>2495</v>
      </c>
      <c r="G167" s="18"/>
      <c r="H167" s="62"/>
    </row>
    <row r="168" spans="1:15">
      <c r="A168" s="5" t="s">
        <v>8</v>
      </c>
      <c r="B168" s="35">
        <v>2241</v>
      </c>
      <c r="C168" s="35">
        <v>13695</v>
      </c>
      <c r="D168" s="35">
        <v>1935</v>
      </c>
      <c r="E168" s="35">
        <v>1631</v>
      </c>
      <c r="F168" s="33">
        <v>402</v>
      </c>
      <c r="G168" s="91"/>
      <c r="H168" s="62"/>
    </row>
    <row r="169" spans="1:15">
      <c r="A169" s="5" t="s">
        <v>9</v>
      </c>
      <c r="B169" s="35">
        <v>155369</v>
      </c>
      <c r="C169" s="35">
        <v>5690078</v>
      </c>
      <c r="D169" s="35">
        <v>81529</v>
      </c>
      <c r="E169" s="35">
        <v>55117</v>
      </c>
      <c r="F169" s="35">
        <v>26623</v>
      </c>
      <c r="G169" s="18"/>
      <c r="H169" s="62"/>
    </row>
    <row r="170" spans="1:15">
      <c r="A170" s="5" t="s">
        <v>10</v>
      </c>
      <c r="B170" s="35">
        <v>5044</v>
      </c>
      <c r="C170" s="35">
        <v>37090</v>
      </c>
      <c r="D170" s="35">
        <v>3477</v>
      </c>
      <c r="E170" s="35">
        <v>3045</v>
      </c>
      <c r="F170" s="35">
        <v>698</v>
      </c>
      <c r="G170" s="18"/>
      <c r="H170" s="62"/>
    </row>
    <row r="171" spans="1:15">
      <c r="A171" s="5" t="s">
        <v>11</v>
      </c>
      <c r="B171" s="33">
        <v>35281</v>
      </c>
      <c r="C171" s="33">
        <v>251786</v>
      </c>
      <c r="D171" s="33">
        <v>23036</v>
      </c>
      <c r="E171" s="33">
        <v>17939</v>
      </c>
      <c r="F171" s="33">
        <v>8699</v>
      </c>
      <c r="G171" s="91"/>
      <c r="H171" s="62"/>
    </row>
    <row r="172" spans="1:15">
      <c r="A172" s="5" t="s">
        <v>118</v>
      </c>
      <c r="B172" s="35">
        <v>87176</v>
      </c>
      <c r="C172" s="35">
        <v>1513257</v>
      </c>
      <c r="D172" s="35">
        <v>37412</v>
      </c>
      <c r="E172" s="35">
        <v>24098</v>
      </c>
      <c r="F172" s="35">
        <v>14480</v>
      </c>
      <c r="G172" s="18"/>
      <c r="H172" s="62"/>
    </row>
    <row r="173" spans="1:15">
      <c r="A173" s="5" t="s">
        <v>12</v>
      </c>
      <c r="B173" s="35">
        <v>435375</v>
      </c>
      <c r="C173" s="35">
        <v>2700947</v>
      </c>
      <c r="D173" s="35">
        <v>287305</v>
      </c>
      <c r="E173" s="35">
        <v>229543</v>
      </c>
      <c r="F173" s="35">
        <v>88617</v>
      </c>
      <c r="G173" s="18"/>
      <c r="H173" s="62"/>
    </row>
    <row r="174" spans="1:15">
      <c r="A174" s="5" t="s">
        <v>13</v>
      </c>
      <c r="B174" s="35">
        <v>18437</v>
      </c>
      <c r="C174" s="35">
        <v>152661</v>
      </c>
      <c r="D174" s="35">
        <v>13475</v>
      </c>
      <c r="E174" s="35">
        <v>10981</v>
      </c>
      <c r="F174" s="35">
        <v>3340</v>
      </c>
      <c r="G174" s="18"/>
      <c r="H174" s="62"/>
    </row>
    <row r="175" spans="1:15">
      <c r="A175" s="5" t="s">
        <v>36</v>
      </c>
      <c r="B175" s="35">
        <v>19897</v>
      </c>
      <c r="C175" s="35">
        <v>103047</v>
      </c>
      <c r="D175" s="35">
        <v>14808</v>
      </c>
      <c r="E175" s="35">
        <v>11372</v>
      </c>
      <c r="F175" s="35">
        <v>4331</v>
      </c>
      <c r="G175" s="18"/>
      <c r="H175" s="62"/>
    </row>
    <row r="176" spans="1:15">
      <c r="A176" s="5" t="s">
        <v>15</v>
      </c>
      <c r="B176" s="35">
        <v>142290</v>
      </c>
      <c r="C176" s="35">
        <v>801448</v>
      </c>
      <c r="D176" s="33">
        <v>117837</v>
      </c>
      <c r="E176" s="35">
        <v>98760</v>
      </c>
      <c r="F176" s="35">
        <v>23359</v>
      </c>
      <c r="G176" s="18"/>
      <c r="H176" s="62"/>
      <c r="K176"/>
      <c r="L176"/>
      <c r="M176"/>
      <c r="N176"/>
      <c r="O176"/>
    </row>
    <row r="177" spans="1:15" ht="14">
      <c r="A177" s="92" t="s">
        <v>78</v>
      </c>
      <c r="B177" s="93">
        <f>SUM(B166:B176)</f>
        <v>1108858</v>
      </c>
      <c r="C177" s="93">
        <f>SUM(C166:C176)</f>
        <v>13654146</v>
      </c>
      <c r="D177" s="93">
        <f>SUM(D166:D176)</f>
        <v>718944</v>
      </c>
      <c r="E177" s="93">
        <f>SUM(E166:E176)</f>
        <v>560769</v>
      </c>
      <c r="F177" s="93">
        <f>SUM(F166:F176)</f>
        <v>205378</v>
      </c>
      <c r="G177" s="94"/>
      <c r="H177" s="62"/>
      <c r="K177"/>
      <c r="L177"/>
      <c r="M177"/>
      <c r="N177"/>
      <c r="O177"/>
    </row>
    <row r="178" spans="1:15">
      <c r="H178" s="62"/>
    </row>
    <row r="179" spans="1:15" ht="42">
      <c r="A179" s="89" t="s">
        <v>0</v>
      </c>
      <c r="B179" s="23" t="s">
        <v>1</v>
      </c>
      <c r="C179" s="23" t="s">
        <v>2</v>
      </c>
      <c r="D179" s="23" t="s">
        <v>3</v>
      </c>
      <c r="E179" s="46" t="s">
        <v>4</v>
      </c>
      <c r="F179" s="53" t="s">
        <v>89</v>
      </c>
      <c r="G179" s="90"/>
      <c r="H179" s="62"/>
    </row>
    <row r="180" spans="1:15">
      <c r="A180" s="5" t="s">
        <v>6</v>
      </c>
      <c r="B180" s="35">
        <v>160681</v>
      </c>
      <c r="C180" s="35">
        <v>1799677</v>
      </c>
      <c r="D180" s="33">
        <v>109905</v>
      </c>
      <c r="E180" s="35">
        <v>89050</v>
      </c>
      <c r="F180" s="35">
        <v>17838</v>
      </c>
      <c r="G180" s="18"/>
      <c r="H180" s="62"/>
    </row>
    <row r="181" spans="1:15">
      <c r="A181" s="5" t="s">
        <v>7</v>
      </c>
      <c r="B181" s="35">
        <v>6366</v>
      </c>
      <c r="C181" s="35">
        <v>86010</v>
      </c>
      <c r="D181" s="35">
        <v>2548</v>
      </c>
      <c r="E181" s="35">
        <v>1861</v>
      </c>
      <c r="F181" s="35">
        <v>712</v>
      </c>
      <c r="G181" s="18"/>
      <c r="H181" s="62"/>
    </row>
    <row r="182" spans="1:15">
      <c r="A182" s="5" t="s">
        <v>8</v>
      </c>
      <c r="B182" s="35">
        <v>1195</v>
      </c>
      <c r="C182" s="35">
        <v>7220</v>
      </c>
      <c r="D182" s="35">
        <v>979</v>
      </c>
      <c r="E182" s="35">
        <v>860</v>
      </c>
      <c r="F182" s="33">
        <v>114</v>
      </c>
      <c r="G182" s="91"/>
      <c r="H182" s="62"/>
      <c r="J182"/>
      <c r="K182"/>
      <c r="L182"/>
      <c r="M182"/>
      <c r="N182"/>
    </row>
    <row r="183" spans="1:15">
      <c r="A183" s="5" t="s">
        <v>9</v>
      </c>
      <c r="B183" s="35">
        <v>144585</v>
      </c>
      <c r="C183" s="35">
        <v>3472493</v>
      </c>
      <c r="D183" s="35">
        <v>80801</v>
      </c>
      <c r="E183" s="35">
        <v>61119</v>
      </c>
      <c r="F183" s="35">
        <v>16217</v>
      </c>
      <c r="G183" s="18"/>
      <c r="H183" s="62"/>
      <c r="J183"/>
      <c r="K183"/>
      <c r="L183"/>
      <c r="M183"/>
      <c r="N183"/>
    </row>
    <row r="184" spans="1:15">
      <c r="A184" s="5" t="s">
        <v>10</v>
      </c>
      <c r="B184" s="35">
        <v>3563</v>
      </c>
      <c r="C184" s="35">
        <v>25293</v>
      </c>
      <c r="D184" s="35">
        <v>2011</v>
      </c>
      <c r="E184" s="35">
        <v>1702</v>
      </c>
      <c r="F184" s="35">
        <v>303</v>
      </c>
      <c r="G184" s="18"/>
      <c r="H184" s="62"/>
    </row>
    <row r="185" spans="1:15">
      <c r="A185" s="5" t="s">
        <v>11</v>
      </c>
      <c r="B185" s="33">
        <v>53247</v>
      </c>
      <c r="C185" s="33">
        <v>377739</v>
      </c>
      <c r="D185" s="33">
        <v>34902</v>
      </c>
      <c r="E185" s="33">
        <v>27580</v>
      </c>
      <c r="F185" s="33">
        <v>7237</v>
      </c>
      <c r="G185" s="91"/>
      <c r="H185" s="62"/>
    </row>
    <row r="186" spans="1:15">
      <c r="A186" s="5" t="s">
        <v>118</v>
      </c>
      <c r="B186" s="35">
        <v>74206</v>
      </c>
      <c r="C186" s="35">
        <v>1298537</v>
      </c>
      <c r="D186" s="35">
        <v>29103</v>
      </c>
      <c r="E186" s="35">
        <v>18935</v>
      </c>
      <c r="F186" s="35">
        <v>10171</v>
      </c>
      <c r="G186" s="18"/>
      <c r="H186" s="62"/>
    </row>
    <row r="187" spans="1:15">
      <c r="A187" s="5" t="s">
        <v>12</v>
      </c>
      <c r="B187" s="35">
        <v>440891</v>
      </c>
      <c r="C187" s="35">
        <v>3202873</v>
      </c>
      <c r="D187" s="35">
        <v>289997</v>
      </c>
      <c r="E187" s="35">
        <v>234115</v>
      </c>
      <c r="F187" s="35">
        <v>47962</v>
      </c>
      <c r="G187" s="18"/>
      <c r="H187" s="62"/>
    </row>
    <row r="188" spans="1:15">
      <c r="A188" s="5" t="s">
        <v>13</v>
      </c>
      <c r="B188" s="35">
        <v>19070</v>
      </c>
      <c r="C188" s="35">
        <v>161490</v>
      </c>
      <c r="D188" s="35">
        <v>13974</v>
      </c>
      <c r="E188" s="35">
        <v>11463</v>
      </c>
      <c r="F188" s="35">
        <v>2118</v>
      </c>
      <c r="G188" s="18"/>
      <c r="H188" s="62"/>
      <c r="J188"/>
      <c r="K188"/>
      <c r="L188"/>
      <c r="M188"/>
      <c r="N188"/>
    </row>
    <row r="189" spans="1:15">
      <c r="A189" s="5" t="s">
        <v>36</v>
      </c>
      <c r="B189" s="35">
        <v>19878</v>
      </c>
      <c r="C189" s="35">
        <v>111178</v>
      </c>
      <c r="D189" s="35">
        <v>14634</v>
      </c>
      <c r="E189" s="35">
        <v>11474</v>
      </c>
      <c r="F189" s="35">
        <v>2551</v>
      </c>
      <c r="G189" s="18"/>
      <c r="H189" s="62"/>
    </row>
    <row r="190" spans="1:15">
      <c r="A190" s="5" t="s">
        <v>15</v>
      </c>
      <c r="B190" s="35">
        <v>155635</v>
      </c>
      <c r="C190" s="35">
        <v>921255</v>
      </c>
      <c r="D190" s="33">
        <v>123204</v>
      </c>
      <c r="E190" s="35">
        <v>104944</v>
      </c>
      <c r="F190" s="35">
        <v>11663</v>
      </c>
      <c r="G190" s="18"/>
      <c r="H190" s="62"/>
    </row>
    <row r="191" spans="1:15" ht="14">
      <c r="A191" s="92" t="s">
        <v>78</v>
      </c>
      <c r="B191" s="93">
        <f>SUM(B180:B190)</f>
        <v>1079317</v>
      </c>
      <c r="C191" s="93">
        <f>SUM(C180:C190)</f>
        <v>11463765</v>
      </c>
      <c r="D191" s="93">
        <f>SUM(D180:D190)</f>
        <v>702058</v>
      </c>
      <c r="E191" s="93">
        <f>SUM(E180:E190)</f>
        <v>563103</v>
      </c>
      <c r="F191" s="93">
        <f>SUM(F180:F190)</f>
        <v>116886</v>
      </c>
      <c r="G191" s="94"/>
      <c r="H191" s="62"/>
    </row>
    <row r="192" spans="1:15">
      <c r="H192" s="62"/>
    </row>
    <row r="193" spans="1:14" ht="42">
      <c r="A193" s="89" t="s">
        <v>0</v>
      </c>
      <c r="B193" s="23" t="s">
        <v>1</v>
      </c>
      <c r="C193" s="23" t="s">
        <v>2</v>
      </c>
      <c r="D193" s="23" t="s">
        <v>3</v>
      </c>
      <c r="E193" s="46" t="s">
        <v>4</v>
      </c>
      <c r="F193" s="53" t="s">
        <v>90</v>
      </c>
      <c r="G193" s="90"/>
      <c r="H193" s="62"/>
    </row>
    <row r="194" spans="1:14">
      <c r="A194" s="5" t="s">
        <v>6</v>
      </c>
      <c r="B194" s="35">
        <v>145765</v>
      </c>
      <c r="C194" s="35">
        <v>1613397</v>
      </c>
      <c r="D194" s="35">
        <v>96327</v>
      </c>
      <c r="E194" s="35">
        <v>80426</v>
      </c>
      <c r="F194" s="35">
        <v>14890</v>
      </c>
      <c r="G194" s="18"/>
      <c r="H194" s="62"/>
    </row>
    <row r="195" spans="1:14">
      <c r="A195" s="5" t="s">
        <v>7</v>
      </c>
      <c r="B195" s="35">
        <v>7745</v>
      </c>
      <c r="C195" s="35">
        <v>86406</v>
      </c>
      <c r="D195" s="35">
        <v>4014</v>
      </c>
      <c r="E195" s="35">
        <v>3291</v>
      </c>
      <c r="F195" s="35">
        <v>840</v>
      </c>
      <c r="G195" s="18"/>
      <c r="H195" s="62"/>
    </row>
    <row r="196" spans="1:14">
      <c r="A196" s="5" t="s">
        <v>91</v>
      </c>
      <c r="B196" s="35">
        <v>143781</v>
      </c>
      <c r="C196" s="35">
        <v>1636681</v>
      </c>
      <c r="D196" s="35">
        <v>82771</v>
      </c>
      <c r="E196" s="35">
        <v>65908</v>
      </c>
      <c r="F196" s="33">
        <v>15040</v>
      </c>
      <c r="G196" s="91"/>
      <c r="H196" s="62"/>
    </row>
    <row r="197" spans="1:14">
      <c r="A197" s="5" t="s">
        <v>92</v>
      </c>
      <c r="B197" s="35">
        <v>78161</v>
      </c>
      <c r="C197" s="35">
        <v>757185</v>
      </c>
      <c r="D197" s="35">
        <v>44726</v>
      </c>
      <c r="E197" s="35">
        <v>32953</v>
      </c>
      <c r="F197" s="35">
        <v>11421</v>
      </c>
      <c r="G197" s="18"/>
      <c r="H197" s="62"/>
    </row>
    <row r="198" spans="1:14">
      <c r="A198" s="5" t="s">
        <v>118</v>
      </c>
      <c r="B198" s="35">
        <v>64290</v>
      </c>
      <c r="C198" s="35">
        <v>1137682</v>
      </c>
      <c r="D198" s="35">
        <v>22482</v>
      </c>
      <c r="E198" s="35">
        <v>15685</v>
      </c>
      <c r="F198" s="35">
        <v>7965</v>
      </c>
      <c r="G198" s="18"/>
      <c r="H198" s="62"/>
      <c r="J198"/>
      <c r="K198"/>
      <c r="L198"/>
      <c r="M198"/>
      <c r="N198"/>
    </row>
    <row r="199" spans="1:14">
      <c r="A199" s="5" t="s">
        <v>12</v>
      </c>
      <c r="B199" s="35">
        <v>347349</v>
      </c>
      <c r="C199" s="35">
        <v>2710866</v>
      </c>
      <c r="D199" s="35">
        <v>244569</v>
      </c>
      <c r="E199" s="35">
        <v>205071</v>
      </c>
      <c r="F199" s="35">
        <v>36580</v>
      </c>
      <c r="G199" s="18"/>
      <c r="H199" s="62"/>
    </row>
    <row r="200" spans="1:14">
      <c r="A200" s="5" t="s">
        <v>13</v>
      </c>
      <c r="B200" s="35">
        <v>16433</v>
      </c>
      <c r="C200" s="35">
        <v>152974</v>
      </c>
      <c r="D200" s="35">
        <v>11683</v>
      </c>
      <c r="E200" s="35">
        <v>9696</v>
      </c>
      <c r="F200" s="35">
        <v>1939</v>
      </c>
      <c r="G200" s="18"/>
      <c r="H200" s="62"/>
    </row>
    <row r="201" spans="1:14">
      <c r="A201" s="5" t="s">
        <v>93</v>
      </c>
      <c r="B201" s="35">
        <v>24190</v>
      </c>
      <c r="C201" s="35">
        <v>168092</v>
      </c>
      <c r="D201" s="35">
        <v>16844</v>
      </c>
      <c r="E201" s="35">
        <v>13586</v>
      </c>
      <c r="F201" s="35">
        <v>3126</v>
      </c>
      <c r="G201" s="18"/>
      <c r="H201" s="62"/>
    </row>
    <row r="202" spans="1:14">
      <c r="A202" s="95" t="s">
        <v>17</v>
      </c>
      <c r="B202" s="35">
        <f>SUM(B194:B201)</f>
        <v>827714</v>
      </c>
      <c r="C202" s="35">
        <f>SUM(C194:C201)</f>
        <v>8263283</v>
      </c>
      <c r="D202" s="35">
        <f>SUM(D194:D201)</f>
        <v>523416</v>
      </c>
      <c r="E202" s="35">
        <f>SUM(E194:E201)</f>
        <v>426616</v>
      </c>
      <c r="F202" s="35">
        <f>SUM(F194:F201)</f>
        <v>91801</v>
      </c>
      <c r="G202" s="18"/>
      <c r="H202" s="62"/>
    </row>
    <row r="203" spans="1:14">
      <c r="H203" s="62"/>
    </row>
    <row r="204" spans="1:14" ht="42">
      <c r="A204" s="89" t="s">
        <v>0</v>
      </c>
      <c r="B204" s="23" t="s">
        <v>1</v>
      </c>
      <c r="C204" s="23" t="s">
        <v>2</v>
      </c>
      <c r="D204" s="23" t="s">
        <v>3</v>
      </c>
      <c r="E204" s="46" t="s">
        <v>4</v>
      </c>
      <c r="F204" s="53" t="s">
        <v>94</v>
      </c>
      <c r="G204" s="90"/>
      <c r="H204" s="62"/>
    </row>
    <row r="205" spans="1:14">
      <c r="A205" s="5" t="s">
        <v>6</v>
      </c>
      <c r="B205" s="35">
        <v>125817</v>
      </c>
      <c r="C205" s="35">
        <v>1394032</v>
      </c>
      <c r="D205" s="35">
        <v>84470</v>
      </c>
      <c r="E205" s="35"/>
      <c r="F205" s="35">
        <v>12770</v>
      </c>
      <c r="G205" s="18"/>
      <c r="H205" s="62"/>
    </row>
    <row r="206" spans="1:14">
      <c r="A206" s="5" t="s">
        <v>7</v>
      </c>
      <c r="B206" s="96" t="s">
        <v>95</v>
      </c>
      <c r="C206" s="96" t="s">
        <v>95</v>
      </c>
      <c r="D206" s="96" t="s">
        <v>95</v>
      </c>
      <c r="E206" s="96" t="s">
        <v>95</v>
      </c>
      <c r="F206" s="96" t="s">
        <v>95</v>
      </c>
      <c r="G206" s="97"/>
      <c r="H206" s="62"/>
    </row>
    <row r="207" spans="1:14">
      <c r="A207" s="5" t="s">
        <v>91</v>
      </c>
      <c r="B207" s="35">
        <v>141171</v>
      </c>
      <c r="C207" s="35">
        <v>1607037</v>
      </c>
      <c r="D207" s="35">
        <v>78948</v>
      </c>
      <c r="E207" s="35"/>
      <c r="F207" s="33">
        <v>14682</v>
      </c>
      <c r="G207" s="91"/>
      <c r="H207" s="62"/>
    </row>
    <row r="208" spans="1:14">
      <c r="A208" s="5" t="s">
        <v>92</v>
      </c>
      <c r="B208" s="35">
        <v>74193</v>
      </c>
      <c r="C208" s="35">
        <v>735937</v>
      </c>
      <c r="D208" s="35">
        <v>41991</v>
      </c>
      <c r="E208" s="35"/>
      <c r="F208" s="35">
        <v>10311</v>
      </c>
      <c r="G208" s="18"/>
      <c r="H208" s="62"/>
    </row>
    <row r="209" spans="1:20">
      <c r="A209" s="5" t="s">
        <v>118</v>
      </c>
      <c r="B209" s="35">
        <v>53574</v>
      </c>
      <c r="C209" s="35">
        <v>979938</v>
      </c>
      <c r="D209" s="35">
        <v>17740</v>
      </c>
      <c r="E209" s="35"/>
      <c r="F209" s="35">
        <v>6556</v>
      </c>
      <c r="G209" s="18"/>
      <c r="H209" s="62"/>
    </row>
    <row r="210" spans="1:20">
      <c r="A210" s="5" t="s">
        <v>12</v>
      </c>
      <c r="B210" s="35">
        <v>257646</v>
      </c>
      <c r="C210" s="35">
        <v>2285747</v>
      </c>
      <c r="D210" s="35">
        <v>187325</v>
      </c>
      <c r="E210" s="35"/>
      <c r="F210" s="35">
        <v>26723</v>
      </c>
      <c r="G210" s="18"/>
      <c r="H210" s="62"/>
    </row>
    <row r="211" spans="1:20">
      <c r="A211" s="5" t="s">
        <v>13</v>
      </c>
      <c r="B211" s="35">
        <v>11242</v>
      </c>
      <c r="C211" s="35">
        <v>117277</v>
      </c>
      <c r="D211" s="35">
        <v>7857</v>
      </c>
      <c r="E211" s="35"/>
      <c r="F211" s="35">
        <v>1343</v>
      </c>
      <c r="G211" s="18"/>
      <c r="H211" s="62"/>
    </row>
    <row r="212" spans="1:20">
      <c r="A212" s="5" t="s">
        <v>93</v>
      </c>
      <c r="B212" s="35">
        <v>43722</v>
      </c>
      <c r="C212" s="35">
        <v>479754</v>
      </c>
      <c r="D212" s="35">
        <v>24748</v>
      </c>
      <c r="E212" s="35"/>
      <c r="F212" s="35">
        <v>5346</v>
      </c>
      <c r="G212" s="18"/>
      <c r="H212" s="62"/>
    </row>
    <row r="213" spans="1:20">
      <c r="A213" s="95" t="s">
        <v>17</v>
      </c>
      <c r="B213" s="35">
        <f>SUM(B205:B212)</f>
        <v>707365</v>
      </c>
      <c r="C213" s="35">
        <f>SUM(C205:C212)</f>
        <v>7599722</v>
      </c>
      <c r="D213" s="35">
        <f>SUM(D205:D212)</f>
        <v>443079</v>
      </c>
      <c r="E213" s="35">
        <f>SUM(E205:E212)</f>
        <v>0</v>
      </c>
      <c r="F213" s="35">
        <f>SUM(F205:F212)</f>
        <v>77731</v>
      </c>
      <c r="G213" s="18"/>
      <c r="H213" s="62"/>
      <c r="L213"/>
    </row>
    <row r="214" spans="1:20">
      <c r="H214" s="62"/>
      <c r="P214"/>
      <c r="Q214"/>
      <c r="R214"/>
      <c r="S214"/>
      <c r="T214"/>
    </row>
    <row r="215" spans="1:20">
      <c r="H215" s="62"/>
    </row>
    <row r="216" spans="1:20" ht="16">
      <c r="A216" s="112" t="s">
        <v>96</v>
      </c>
      <c r="B216" s="117" t="s">
        <v>43</v>
      </c>
      <c r="C216" s="117" t="s">
        <v>145</v>
      </c>
      <c r="D216" s="117" t="s">
        <v>40</v>
      </c>
      <c r="E216" s="117" t="s">
        <v>97</v>
      </c>
      <c r="F216" s="14"/>
      <c r="G216" s="14"/>
      <c r="H216" s="62"/>
      <c r="J216" s="7" t="s">
        <v>96</v>
      </c>
      <c r="K216" s="6" t="s">
        <v>43</v>
      </c>
      <c r="L216" s="6" t="s">
        <v>42</v>
      </c>
      <c r="M216" s="6" t="s">
        <v>40</v>
      </c>
      <c r="N216" s="6" t="s">
        <v>97</v>
      </c>
    </row>
    <row r="217" spans="1:20" ht="16">
      <c r="A217" s="117" t="s">
        <v>98</v>
      </c>
      <c r="B217" s="124">
        <f>C213</f>
        <v>7599722</v>
      </c>
      <c r="C217" s="124">
        <f>B213</f>
        <v>707365</v>
      </c>
      <c r="D217" s="124">
        <f>D213</f>
        <v>443079</v>
      </c>
      <c r="E217" s="124">
        <f>F213</f>
        <v>77731</v>
      </c>
      <c r="H217" s="62"/>
      <c r="J217" s="6" t="s">
        <v>98</v>
      </c>
      <c r="K217" s="35">
        <v>7599722</v>
      </c>
      <c r="L217" s="35">
        <v>707365</v>
      </c>
      <c r="M217" s="35">
        <v>443079</v>
      </c>
      <c r="N217" s="35">
        <v>77731</v>
      </c>
    </row>
    <row r="218" spans="1:20" ht="16">
      <c r="A218" s="117" t="s">
        <v>99</v>
      </c>
      <c r="B218" s="124">
        <f>C202</f>
        <v>8263283</v>
      </c>
      <c r="C218" s="124">
        <f>B202</f>
        <v>827714</v>
      </c>
      <c r="D218" s="124">
        <f>D202</f>
        <v>523416</v>
      </c>
      <c r="E218" s="124">
        <f>F202</f>
        <v>91801</v>
      </c>
      <c r="H218" s="62"/>
      <c r="J218" s="6" t="s">
        <v>99</v>
      </c>
      <c r="K218" s="35">
        <v>8263283</v>
      </c>
      <c r="L218" s="35">
        <v>827714</v>
      </c>
      <c r="M218" s="35">
        <v>523416</v>
      </c>
      <c r="N218" s="35">
        <v>91801</v>
      </c>
    </row>
    <row r="219" spans="1:20" ht="16">
      <c r="A219" s="117" t="s">
        <v>100</v>
      </c>
      <c r="B219" s="141">
        <f>C191</f>
        <v>11463765</v>
      </c>
      <c r="C219" s="141">
        <f>B191</f>
        <v>1079317</v>
      </c>
      <c r="D219" s="141">
        <f>D191</f>
        <v>702058</v>
      </c>
      <c r="E219" s="141">
        <f>F191</f>
        <v>116886</v>
      </c>
      <c r="H219" s="62"/>
      <c r="J219" s="6" t="s">
        <v>100</v>
      </c>
      <c r="K219" s="93">
        <v>11463765</v>
      </c>
      <c r="L219" s="93">
        <v>1079317</v>
      </c>
      <c r="M219" s="93">
        <v>702058</v>
      </c>
      <c r="N219" s="93">
        <v>116886</v>
      </c>
    </row>
    <row r="220" spans="1:20" ht="16">
      <c r="A220" s="117" t="s">
        <v>101</v>
      </c>
      <c r="B220" s="141">
        <f>C177</f>
        <v>13654146</v>
      </c>
      <c r="C220" s="141">
        <f>B177</f>
        <v>1108858</v>
      </c>
      <c r="D220" s="141">
        <f>D177</f>
        <v>718944</v>
      </c>
      <c r="E220" s="141">
        <f>F177</f>
        <v>205378</v>
      </c>
      <c r="H220" s="62"/>
      <c r="J220" s="6" t="s">
        <v>101</v>
      </c>
      <c r="K220" s="93">
        <v>13654146</v>
      </c>
      <c r="L220" s="93">
        <v>1108858</v>
      </c>
      <c r="M220" s="93">
        <v>718944</v>
      </c>
      <c r="N220" s="93">
        <v>205378</v>
      </c>
    </row>
    <row r="221" spans="1:20" ht="16">
      <c r="A221" s="117" t="s">
        <v>102</v>
      </c>
      <c r="B221" s="141">
        <f>C163</f>
        <v>18617279</v>
      </c>
      <c r="C221" s="141">
        <f>B163</f>
        <v>1318598</v>
      </c>
      <c r="D221" s="141">
        <f>D163</f>
        <v>855976</v>
      </c>
      <c r="E221" s="141">
        <f>F163</f>
        <v>150076</v>
      </c>
      <c r="H221" s="62"/>
      <c r="J221" s="6" t="s">
        <v>102</v>
      </c>
      <c r="K221" s="93">
        <v>18617279</v>
      </c>
      <c r="L221" s="93">
        <v>1318598</v>
      </c>
      <c r="M221" s="93">
        <v>855976</v>
      </c>
      <c r="N221" s="93">
        <v>150076</v>
      </c>
    </row>
    <row r="222" spans="1:20" ht="16">
      <c r="A222" s="117" t="s">
        <v>103</v>
      </c>
      <c r="B222" s="141">
        <f>C149</f>
        <v>23721135</v>
      </c>
      <c r="C222" s="141">
        <f>B149</f>
        <v>1973920</v>
      </c>
      <c r="D222" s="141">
        <f>D149</f>
        <v>1248743</v>
      </c>
      <c r="E222" s="141">
        <f>F149</f>
        <v>339566</v>
      </c>
      <c r="H222" s="62"/>
      <c r="J222" s="6" t="s">
        <v>103</v>
      </c>
      <c r="K222" s="93">
        <v>23721135</v>
      </c>
      <c r="L222" s="93">
        <v>1973920</v>
      </c>
      <c r="M222" s="93">
        <v>1248743</v>
      </c>
      <c r="N222" s="93">
        <v>339566</v>
      </c>
    </row>
    <row r="223" spans="1:20" ht="16">
      <c r="A223" s="117" t="s">
        <v>104</v>
      </c>
      <c r="B223" s="141">
        <f>C135</f>
        <v>25320299</v>
      </c>
      <c r="C223" s="141">
        <f>B135</f>
        <v>1929798</v>
      </c>
      <c r="D223" s="141">
        <f>D135</f>
        <v>1183040</v>
      </c>
      <c r="E223" s="141">
        <f>F135</f>
        <v>226968</v>
      </c>
      <c r="H223" s="62"/>
      <c r="J223" s="6" t="s">
        <v>104</v>
      </c>
      <c r="K223" s="93">
        <v>25320299</v>
      </c>
      <c r="L223" s="93">
        <v>1929798</v>
      </c>
      <c r="M223" s="93">
        <v>1183040</v>
      </c>
      <c r="N223" s="93">
        <v>226968</v>
      </c>
    </row>
    <row r="224" spans="1:20" ht="16">
      <c r="A224" s="117" t="s">
        <v>105</v>
      </c>
      <c r="B224" s="141">
        <v>22466747</v>
      </c>
      <c r="C224" s="141">
        <v>1688096</v>
      </c>
      <c r="D224" s="141">
        <v>1080386</v>
      </c>
      <c r="E224" s="141">
        <v>308670</v>
      </c>
      <c r="H224" s="62"/>
      <c r="J224" s="6" t="s">
        <v>105</v>
      </c>
      <c r="K224" s="93">
        <v>22466747</v>
      </c>
      <c r="L224" s="93">
        <v>1688096</v>
      </c>
      <c r="M224" s="93">
        <v>1080386</v>
      </c>
      <c r="N224" s="93">
        <v>308670</v>
      </c>
    </row>
    <row r="225" spans="1:21" ht="16">
      <c r="A225" s="117" t="s">
        <v>106</v>
      </c>
      <c r="B225" s="141">
        <v>18499687</v>
      </c>
      <c r="C225" s="141">
        <v>1803274</v>
      </c>
      <c r="D225" s="141">
        <v>1161968</v>
      </c>
      <c r="E225" s="141">
        <v>332088</v>
      </c>
      <c r="H225" s="62"/>
      <c r="J225" s="6" t="s">
        <v>106</v>
      </c>
      <c r="K225" s="93">
        <v>18499687</v>
      </c>
      <c r="L225" s="93">
        <v>1803274</v>
      </c>
      <c r="M225" s="93">
        <v>1161968</v>
      </c>
      <c r="N225" s="93">
        <v>332088</v>
      </c>
    </row>
    <row r="226" spans="1:21" ht="16">
      <c r="A226" s="117" t="s">
        <v>107</v>
      </c>
      <c r="B226" s="141">
        <v>14536820</v>
      </c>
      <c r="C226" s="141">
        <v>1880224</v>
      </c>
      <c r="D226" s="141">
        <v>1239024</v>
      </c>
      <c r="E226" s="141">
        <v>352623</v>
      </c>
      <c r="H226" s="62"/>
      <c r="J226" s="24" t="s">
        <v>107</v>
      </c>
      <c r="K226" s="93">
        <v>14536820</v>
      </c>
      <c r="L226" s="93">
        <v>1880224</v>
      </c>
      <c r="M226" s="93">
        <v>1239024</v>
      </c>
      <c r="N226" s="93">
        <v>352623</v>
      </c>
    </row>
    <row r="227" spans="1:21" ht="16">
      <c r="A227" s="117" t="s">
        <v>108</v>
      </c>
      <c r="B227" s="141">
        <v>13476729</v>
      </c>
      <c r="C227" s="141">
        <v>1930390</v>
      </c>
      <c r="D227" s="141">
        <v>1279455</v>
      </c>
      <c r="E227" s="141">
        <v>367553</v>
      </c>
      <c r="H227" s="62"/>
      <c r="J227" s="24" t="s">
        <v>108</v>
      </c>
      <c r="K227" s="93">
        <v>13476729</v>
      </c>
      <c r="L227" s="93">
        <v>1930390</v>
      </c>
      <c r="M227" s="93">
        <v>1279455</v>
      </c>
      <c r="N227" s="93">
        <v>367553</v>
      </c>
    </row>
    <row r="228" spans="1:21" ht="16">
      <c r="A228" s="117" t="s">
        <v>77</v>
      </c>
      <c r="B228" s="141">
        <v>16606680</v>
      </c>
      <c r="C228" s="141">
        <v>1845372</v>
      </c>
      <c r="D228" s="141">
        <v>1262735</v>
      </c>
      <c r="E228" s="141">
        <v>355888</v>
      </c>
      <c r="H228" s="62"/>
      <c r="J228" s="24" t="s">
        <v>77</v>
      </c>
      <c r="K228" s="93">
        <v>16606680</v>
      </c>
      <c r="L228" s="93">
        <v>1845372</v>
      </c>
      <c r="M228" s="93">
        <v>1262735</v>
      </c>
      <c r="N228" s="93">
        <v>355888</v>
      </c>
      <c r="Q228"/>
      <c r="R228"/>
      <c r="S228"/>
      <c r="T228"/>
      <c r="U228"/>
    </row>
    <row r="229" spans="1:21" ht="16">
      <c r="A229" s="117" t="s">
        <v>74</v>
      </c>
      <c r="B229" s="141">
        <v>16549691</v>
      </c>
      <c r="C229" s="141">
        <v>2030123</v>
      </c>
      <c r="D229" s="141">
        <v>1117564</v>
      </c>
      <c r="E229" s="141">
        <v>381390</v>
      </c>
      <c r="H229" s="62"/>
      <c r="J229" s="117" t="s">
        <v>74</v>
      </c>
      <c r="K229" s="141">
        <v>11441918</v>
      </c>
      <c r="L229" s="141">
        <v>1946420</v>
      </c>
      <c r="M229" s="141">
        <v>1214082</v>
      </c>
      <c r="N229" s="141">
        <v>473864</v>
      </c>
      <c r="O229" s="3" t="s">
        <v>149</v>
      </c>
      <c r="Q229"/>
      <c r="R229"/>
      <c r="S229"/>
      <c r="T229"/>
      <c r="U229"/>
    </row>
    <row r="230" spans="1:21" ht="16">
      <c r="A230" s="117" t="s">
        <v>136</v>
      </c>
      <c r="B230" s="141">
        <v>12739800</v>
      </c>
      <c r="C230" s="141">
        <v>1936823</v>
      </c>
      <c r="D230" s="141">
        <v>1227210</v>
      </c>
      <c r="E230" s="141">
        <v>520478</v>
      </c>
      <c r="F230" s="3" t="s">
        <v>148</v>
      </c>
      <c r="H230" s="62"/>
      <c r="J230" s="156"/>
      <c r="K230" s="157"/>
      <c r="L230" s="157"/>
      <c r="M230" s="157"/>
      <c r="N230" s="157"/>
      <c r="Q230"/>
      <c r="R230"/>
      <c r="S230"/>
      <c r="T230"/>
      <c r="U230"/>
    </row>
    <row r="231" spans="1:21" ht="16">
      <c r="A231" s="117" t="s">
        <v>162</v>
      </c>
      <c r="B231" s="141">
        <v>15393109</v>
      </c>
      <c r="C231" s="141">
        <v>2380213</v>
      </c>
      <c r="D231" s="141">
        <v>1429106</v>
      </c>
      <c r="E231" s="141">
        <v>581889</v>
      </c>
      <c r="F231" s="3" t="s">
        <v>148</v>
      </c>
      <c r="H231" s="62"/>
    </row>
    <row r="232" spans="1:21">
      <c r="A232" s="98"/>
      <c r="B232" s="94"/>
      <c r="C232" s="94"/>
      <c r="D232" s="94"/>
      <c r="E232" s="94"/>
      <c r="H232" s="62"/>
    </row>
    <row r="233" spans="1:21">
      <c r="A233" t="s">
        <v>109</v>
      </c>
      <c r="H233" s="62"/>
    </row>
    <row r="234" spans="1:21">
      <c r="H234" s="62"/>
    </row>
    <row r="235" spans="1:21">
      <c r="H235" s="62"/>
    </row>
    <row r="236" spans="1:21">
      <c r="A236" s="3" t="s">
        <v>110</v>
      </c>
      <c r="H236" s="62"/>
    </row>
    <row r="237" spans="1:21">
      <c r="G237" s="98"/>
      <c r="H237" s="62"/>
    </row>
    <row r="238" spans="1:21" ht="16">
      <c r="A238" s="112" t="s">
        <v>96</v>
      </c>
      <c r="B238" s="117" t="s">
        <v>43</v>
      </c>
      <c r="C238" s="117" t="s">
        <v>145</v>
      </c>
      <c r="D238" s="117" t="s">
        <v>40</v>
      </c>
      <c r="E238" s="117" t="s">
        <v>111</v>
      </c>
      <c r="F238" s="117" t="s">
        <v>97</v>
      </c>
      <c r="G238" s="18"/>
      <c r="H238" s="62"/>
      <c r="J238" s="112" t="s">
        <v>96</v>
      </c>
      <c r="K238" s="117" t="s">
        <v>43</v>
      </c>
      <c r="L238" s="117" t="s">
        <v>42</v>
      </c>
      <c r="M238" s="117" t="s">
        <v>40</v>
      </c>
      <c r="N238" s="117" t="s">
        <v>111</v>
      </c>
      <c r="O238" s="117" t="s">
        <v>97</v>
      </c>
    </row>
    <row r="239" spans="1:21" ht="16">
      <c r="A239" s="117" t="s">
        <v>103</v>
      </c>
      <c r="B239" s="124">
        <v>500380</v>
      </c>
      <c r="C239" s="124">
        <v>88610</v>
      </c>
      <c r="D239" s="124">
        <v>63039</v>
      </c>
      <c r="E239" s="124">
        <v>52919</v>
      </c>
      <c r="F239" s="124">
        <v>14268</v>
      </c>
      <c r="G239" s="18"/>
      <c r="H239" s="62"/>
      <c r="J239" s="117" t="s">
        <v>103</v>
      </c>
      <c r="K239" s="124">
        <v>500380</v>
      </c>
      <c r="L239" s="124">
        <v>88610</v>
      </c>
      <c r="M239" s="124">
        <v>63039</v>
      </c>
      <c r="N239" s="124">
        <v>52919</v>
      </c>
      <c r="O239" s="124">
        <v>14268</v>
      </c>
    </row>
    <row r="240" spans="1:21" ht="16">
      <c r="A240" s="117" t="s">
        <v>104</v>
      </c>
      <c r="B240" s="124">
        <v>1133023</v>
      </c>
      <c r="C240" s="124">
        <v>196014</v>
      </c>
      <c r="D240" s="124">
        <v>133861</v>
      </c>
      <c r="E240" s="124">
        <v>108179</v>
      </c>
      <c r="F240" s="124">
        <v>31994</v>
      </c>
      <c r="G240" s="94"/>
      <c r="H240" s="62"/>
      <c r="J240" s="117" t="s">
        <v>104</v>
      </c>
      <c r="K240" s="124">
        <v>1133023</v>
      </c>
      <c r="L240" s="124">
        <v>196014</v>
      </c>
      <c r="M240" s="124">
        <v>133861</v>
      </c>
      <c r="N240" s="124">
        <v>108179</v>
      </c>
      <c r="O240" s="124">
        <v>31994</v>
      </c>
    </row>
    <row r="241" spans="1:16" ht="16">
      <c r="A241" s="117" t="s">
        <v>105</v>
      </c>
      <c r="B241" s="141">
        <v>1157662</v>
      </c>
      <c r="C241" s="141">
        <v>214326</v>
      </c>
      <c r="D241" s="141">
        <v>139051</v>
      </c>
      <c r="E241" s="141">
        <v>112564</v>
      </c>
      <c r="F241" s="141">
        <v>37186</v>
      </c>
      <c r="G241" s="94"/>
      <c r="H241" s="62"/>
      <c r="J241" s="117" t="s">
        <v>105</v>
      </c>
      <c r="K241" s="141">
        <v>1157662</v>
      </c>
      <c r="L241" s="141">
        <v>214326</v>
      </c>
      <c r="M241" s="141">
        <v>139051</v>
      </c>
      <c r="N241" s="141">
        <v>112564</v>
      </c>
      <c r="O241" s="141">
        <v>37186</v>
      </c>
    </row>
    <row r="242" spans="1:16" ht="16">
      <c r="A242" s="117" t="s">
        <v>106</v>
      </c>
      <c r="B242" s="141">
        <v>1641730</v>
      </c>
      <c r="C242" s="141">
        <v>289385</v>
      </c>
      <c r="D242" s="141">
        <v>204556</v>
      </c>
      <c r="E242" s="141">
        <v>164295</v>
      </c>
      <c r="F242" s="141">
        <v>53136</v>
      </c>
      <c r="G242" s="94"/>
      <c r="H242" s="62"/>
      <c r="J242" s="117" t="s">
        <v>106</v>
      </c>
      <c r="K242" s="141">
        <v>1641730</v>
      </c>
      <c r="L242" s="141">
        <v>289385</v>
      </c>
      <c r="M242" s="141">
        <v>204556</v>
      </c>
      <c r="N242" s="141">
        <v>164295</v>
      </c>
      <c r="O242" s="141">
        <v>53136</v>
      </c>
    </row>
    <row r="243" spans="1:16" ht="16">
      <c r="A243" s="117" t="s">
        <v>107</v>
      </c>
      <c r="B243" s="141">
        <v>3678196</v>
      </c>
      <c r="C243" s="115">
        <v>471312</v>
      </c>
      <c r="D243" s="141">
        <v>319841</v>
      </c>
      <c r="E243" s="141">
        <v>246869</v>
      </c>
      <c r="F243" s="141">
        <v>85081</v>
      </c>
      <c r="G243" s="94"/>
      <c r="H243" s="62"/>
      <c r="J243" s="117" t="s">
        <v>107</v>
      </c>
      <c r="K243" s="141">
        <v>3678196</v>
      </c>
      <c r="L243" s="115">
        <v>471312</v>
      </c>
      <c r="M243" s="141">
        <v>319841</v>
      </c>
      <c r="N243" s="141">
        <v>246869</v>
      </c>
      <c r="O243" s="141">
        <v>85081</v>
      </c>
    </row>
    <row r="244" spans="1:16" ht="16">
      <c r="A244" s="117" t="s">
        <v>108</v>
      </c>
      <c r="B244" s="141">
        <v>5998627</v>
      </c>
      <c r="C244" s="115">
        <v>688780</v>
      </c>
      <c r="D244" s="141">
        <v>477262</v>
      </c>
      <c r="E244" s="141">
        <v>369631</v>
      </c>
      <c r="F244" s="141">
        <v>129031</v>
      </c>
      <c r="G244" s="94"/>
      <c r="H244" s="62"/>
      <c r="J244" s="117" t="s">
        <v>108</v>
      </c>
      <c r="K244" s="141">
        <v>5998627</v>
      </c>
      <c r="L244" s="115">
        <v>688780</v>
      </c>
      <c r="M244" s="141">
        <v>477262</v>
      </c>
      <c r="N244" s="141">
        <v>369631</v>
      </c>
      <c r="O244" s="141">
        <v>129031</v>
      </c>
    </row>
    <row r="245" spans="1:16" ht="16">
      <c r="A245" s="117" t="s">
        <v>77</v>
      </c>
      <c r="B245" s="141">
        <v>9754624</v>
      </c>
      <c r="C245" s="115">
        <v>915686</v>
      </c>
      <c r="D245" s="141">
        <v>625322</v>
      </c>
      <c r="E245" s="141">
        <v>473636</v>
      </c>
      <c r="F245" s="141">
        <v>174623</v>
      </c>
      <c r="G245" s="94"/>
      <c r="H245" s="62"/>
      <c r="J245" s="117" t="s">
        <v>77</v>
      </c>
      <c r="K245" s="141">
        <v>9754624</v>
      </c>
      <c r="L245" s="115">
        <v>915686</v>
      </c>
      <c r="M245" s="141">
        <v>625322</v>
      </c>
      <c r="N245" s="141">
        <v>473636</v>
      </c>
      <c r="O245" s="141">
        <v>174623</v>
      </c>
      <c r="P245"/>
    </row>
    <row r="246" spans="1:16" ht="17">
      <c r="A246" s="117" t="s">
        <v>74</v>
      </c>
      <c r="B246" s="141">
        <v>12167284</v>
      </c>
      <c r="C246" s="115">
        <v>1131376</v>
      </c>
      <c r="D246" s="141">
        <v>796919</v>
      </c>
      <c r="E246" s="141">
        <v>607150</v>
      </c>
      <c r="F246" s="141">
        <v>208873</v>
      </c>
      <c r="G246"/>
      <c r="J246" s="117" t="s">
        <v>74</v>
      </c>
      <c r="K246" s="141">
        <v>391950</v>
      </c>
      <c r="L246" s="115">
        <v>111260</v>
      </c>
      <c r="M246" s="141">
        <v>150262</v>
      </c>
      <c r="N246" s="141" t="s">
        <v>147</v>
      </c>
      <c r="O246" s="141">
        <v>57310</v>
      </c>
      <c r="P246" s="3" t="s">
        <v>149</v>
      </c>
    </row>
    <row r="247" spans="1:16" ht="17">
      <c r="A247" s="117" t="s">
        <v>136</v>
      </c>
      <c r="B247" s="141">
        <v>1731840</v>
      </c>
      <c r="C247" s="115">
        <v>365555</v>
      </c>
      <c r="D247" s="141">
        <v>436402</v>
      </c>
      <c r="E247" s="141" t="s">
        <v>147</v>
      </c>
      <c r="F247" s="141">
        <v>158304</v>
      </c>
      <c r="G247" s="3" t="s">
        <v>149</v>
      </c>
      <c r="J247" s="156"/>
      <c r="K247" s="157"/>
      <c r="L247" s="158"/>
      <c r="M247" s="157"/>
      <c r="N247" s="157"/>
      <c r="O247" s="157"/>
    </row>
    <row r="248" spans="1:16" ht="17">
      <c r="A248" s="117" t="s">
        <v>162</v>
      </c>
      <c r="B248" s="141">
        <v>1747309</v>
      </c>
      <c r="C248" s="115">
        <v>387500</v>
      </c>
      <c r="D248" s="141">
        <v>489182</v>
      </c>
      <c r="E248" s="141" t="s">
        <v>147</v>
      </c>
      <c r="F248" s="141">
        <v>188882</v>
      </c>
      <c r="G248" s="3" t="s">
        <v>149</v>
      </c>
    </row>
    <row r="249" spans="1:16">
      <c r="B249"/>
      <c r="C249"/>
      <c r="D249"/>
      <c r="E249"/>
      <c r="F249"/>
    </row>
    <row r="252" spans="1:16">
      <c r="B252"/>
      <c r="C252"/>
      <c r="D252"/>
      <c r="E252"/>
    </row>
  </sheetData>
  <mergeCells count="5">
    <mergeCell ref="A1:K1"/>
    <mergeCell ref="B38:E38"/>
    <mergeCell ref="K38:N38"/>
    <mergeCell ref="B22:E22"/>
    <mergeCell ref="B7:E7"/>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6E2516-A414-2D49-A9FE-B17E34882142}">
  <sheetPr>
    <tabColor theme="0"/>
  </sheetPr>
  <dimension ref="A3"/>
  <sheetViews>
    <sheetView zoomScaleNormal="100" workbookViewId="0">
      <selection activeCell="C14" sqref="C14"/>
    </sheetView>
  </sheetViews>
  <sheetFormatPr baseColWidth="10" defaultColWidth="8.83203125" defaultRowHeight="13"/>
  <cols>
    <col min="1" max="1" width="120.6640625" customWidth="1"/>
  </cols>
  <sheetData>
    <row r="3" spans="1:1" ht="107" customHeight="1">
      <c r="A3" s="108" t="s">
        <v>154</v>
      </c>
    </row>
  </sheetData>
  <pageMargins left="0.75" right="0.75" top="1" bottom="1" header="0.5" footer="0.5"/>
  <pageSetup scale="75"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9545E-42B3-7943-8A6F-5FED9CFE5A35}">
  <sheetPr>
    <tabColor theme="0"/>
  </sheetPr>
  <dimension ref="A1:AC56"/>
  <sheetViews>
    <sheetView topLeftCell="A5" zoomScaleNormal="100" workbookViewId="0">
      <selection activeCell="C11" sqref="C11:C22"/>
    </sheetView>
  </sheetViews>
  <sheetFormatPr baseColWidth="10" defaultColWidth="8.83203125" defaultRowHeight="13"/>
  <cols>
    <col min="2" max="2" width="15.5" customWidth="1"/>
    <col min="3" max="3" width="12.83203125" customWidth="1"/>
    <col min="4" max="4" width="11.6640625" bestFit="1" customWidth="1"/>
    <col min="5" max="5" width="10.6640625" bestFit="1" customWidth="1"/>
    <col min="10" max="16384" width="8.83203125" style="3"/>
  </cols>
  <sheetData>
    <row r="1" spans="1:15" s="2" customFormat="1" ht="107.25" customHeight="1">
      <c r="A1" s="160" t="s">
        <v>127</v>
      </c>
      <c r="B1" s="161"/>
      <c r="C1" s="161"/>
      <c r="D1" s="161"/>
      <c r="E1" s="161"/>
      <c r="F1" s="161"/>
      <c r="G1" s="161"/>
      <c r="H1" s="161"/>
      <c r="I1"/>
    </row>
    <row r="2" spans="1:15" s="2" customFormat="1" ht="12" customHeight="1">
      <c r="A2"/>
      <c r="B2"/>
      <c r="C2"/>
      <c r="D2"/>
      <c r="E2"/>
      <c r="F2"/>
      <c r="G2"/>
      <c r="H2"/>
      <c r="I2"/>
    </row>
    <row r="3" spans="1:15" s="2" customFormat="1" ht="12" customHeight="1">
      <c r="A3"/>
      <c r="B3"/>
      <c r="C3"/>
      <c r="D3"/>
      <c r="E3"/>
      <c r="F3"/>
      <c r="G3"/>
      <c r="H3"/>
      <c r="I3"/>
    </row>
    <row r="4" spans="1:15" s="2" customFormat="1" ht="12" customHeight="1">
      <c r="A4"/>
      <c r="B4"/>
      <c r="C4"/>
      <c r="D4"/>
      <c r="E4"/>
      <c r="F4"/>
      <c r="G4"/>
      <c r="H4"/>
      <c r="I4"/>
    </row>
    <row r="5" spans="1:15" s="2" customFormat="1" ht="12" customHeight="1">
      <c r="A5"/>
      <c r="B5"/>
      <c r="C5"/>
      <c r="D5"/>
      <c r="E5"/>
      <c r="F5"/>
      <c r="G5"/>
      <c r="H5"/>
      <c r="I5"/>
    </row>
    <row r="6" spans="1:15" s="2" customFormat="1" ht="12" customHeight="1">
      <c r="A6"/>
      <c r="B6"/>
      <c r="C6"/>
      <c r="D6"/>
      <c r="E6"/>
      <c r="F6"/>
      <c r="G6"/>
      <c r="H6"/>
      <c r="I6"/>
    </row>
    <row r="7" spans="1:15" s="2" customFormat="1" ht="12" customHeight="1">
      <c r="A7"/>
      <c r="B7"/>
      <c r="C7"/>
      <c r="D7"/>
      <c r="E7"/>
      <c r="F7"/>
      <c r="G7"/>
      <c r="H7"/>
      <c r="I7"/>
    </row>
    <row r="8" spans="1:15" s="2" customFormat="1" ht="12" customHeight="1">
      <c r="A8"/>
      <c r="B8" s="4" t="s">
        <v>124</v>
      </c>
      <c r="C8" s="3"/>
      <c r="D8" s="3"/>
      <c r="E8" s="3"/>
      <c r="F8" s="57"/>
      <c r="G8" s="57"/>
      <c r="H8" s="57"/>
      <c r="I8" s="57"/>
      <c r="J8" s="1"/>
      <c r="K8" s="1"/>
      <c r="O8"/>
    </row>
    <row r="9" spans="1:15" s="2" customFormat="1" ht="12" customHeight="1">
      <c r="A9"/>
      <c r="B9" s="4"/>
      <c r="C9" s="3"/>
      <c r="D9" s="3"/>
      <c r="E9" s="3"/>
      <c r="F9" s="57"/>
      <c r="G9" s="57"/>
      <c r="H9" s="57"/>
      <c r="I9" s="57"/>
      <c r="J9" s="1"/>
      <c r="K9" s="1"/>
      <c r="O9"/>
    </row>
    <row r="10" spans="1:15" s="2" customFormat="1" ht="12" customHeight="1">
      <c r="A10"/>
      <c r="B10" s="5" t="s">
        <v>0</v>
      </c>
      <c r="C10" s="6" t="s">
        <v>125</v>
      </c>
      <c r="D10" s="6" t="s">
        <v>2</v>
      </c>
      <c r="E10" s="6" t="s">
        <v>3</v>
      </c>
      <c r="F10" s="8" t="s">
        <v>5</v>
      </c>
      <c r="G10" s="57"/>
      <c r="H10" s="57"/>
      <c r="I10" s="1"/>
      <c r="J10" s="1"/>
      <c r="M10"/>
      <c r="N10"/>
    </row>
    <row r="11" spans="1:15" s="2" customFormat="1" ht="11" customHeight="1">
      <c r="A11"/>
      <c r="B11" s="9" t="s">
        <v>6</v>
      </c>
      <c r="C11" s="48">
        <v>33355</v>
      </c>
      <c r="D11" s="48">
        <v>340844</v>
      </c>
      <c r="E11" s="48">
        <v>46561</v>
      </c>
      <c r="F11" s="48">
        <v>21942</v>
      </c>
      <c r="G11" s="57"/>
      <c r="H11" s="57"/>
      <c r="I11" s="1"/>
      <c r="J11" s="1"/>
      <c r="M11"/>
      <c r="N11"/>
    </row>
    <row r="12" spans="1:15" s="2" customFormat="1" ht="12" customHeight="1">
      <c r="A12"/>
      <c r="B12" s="11" t="s">
        <v>7</v>
      </c>
      <c r="C12" s="48">
        <v>480179</v>
      </c>
      <c r="D12" s="48">
        <v>1230269</v>
      </c>
      <c r="E12" s="48">
        <v>264171</v>
      </c>
      <c r="F12" s="48">
        <v>124568</v>
      </c>
      <c r="G12" s="3"/>
      <c r="H12" s="3"/>
      <c r="J12" s="3"/>
      <c r="K12" s="3"/>
      <c r="L12" s="3"/>
      <c r="M12"/>
      <c r="N12"/>
    </row>
    <row r="13" spans="1:15" ht="12" customHeight="1">
      <c r="B13" s="11" t="s">
        <v>8</v>
      </c>
      <c r="C13" s="48">
        <v>97015</v>
      </c>
      <c r="D13" s="48">
        <v>1921102</v>
      </c>
      <c r="E13" s="48">
        <v>57182</v>
      </c>
      <c r="F13" s="48">
        <v>30378</v>
      </c>
      <c r="G13" s="3"/>
      <c r="H13" s="3"/>
      <c r="I13" s="3"/>
      <c r="M13"/>
      <c r="N13"/>
    </row>
    <row r="14" spans="1:15">
      <c r="B14" s="11" t="s">
        <v>9</v>
      </c>
      <c r="C14" s="48">
        <v>274957</v>
      </c>
      <c r="D14" s="48">
        <v>1488512</v>
      </c>
      <c r="E14" s="48">
        <v>149257</v>
      </c>
      <c r="F14" s="48">
        <v>91942</v>
      </c>
      <c r="G14" s="3"/>
      <c r="H14" s="3"/>
      <c r="I14" s="3"/>
      <c r="M14"/>
      <c r="N14"/>
    </row>
    <row r="15" spans="1:15">
      <c r="B15" s="11" t="s">
        <v>10</v>
      </c>
      <c r="C15" s="48">
        <v>16453</v>
      </c>
      <c r="D15" s="48">
        <v>205823</v>
      </c>
      <c r="E15" s="48">
        <v>15085</v>
      </c>
      <c r="F15" s="48">
        <v>6818</v>
      </c>
      <c r="G15" s="3"/>
      <c r="H15" s="3"/>
      <c r="I15" s="3"/>
      <c r="M15"/>
      <c r="N15"/>
    </row>
    <row r="16" spans="1:15">
      <c r="B16" s="11" t="s">
        <v>11</v>
      </c>
      <c r="C16" s="48">
        <v>184383</v>
      </c>
      <c r="D16" s="48">
        <v>1298463</v>
      </c>
      <c r="E16" s="48">
        <v>124215</v>
      </c>
      <c r="F16" s="48">
        <v>59916</v>
      </c>
      <c r="G16" s="3"/>
      <c r="H16" s="3"/>
      <c r="I16" s="3"/>
      <c r="M16"/>
      <c r="N16"/>
    </row>
    <row r="17" spans="2:29" ht="13" customHeight="1">
      <c r="B17" s="11" t="s">
        <v>118</v>
      </c>
      <c r="C17" s="48">
        <v>233162</v>
      </c>
      <c r="D17" s="48">
        <v>1894087</v>
      </c>
      <c r="E17" s="48">
        <v>98112</v>
      </c>
      <c r="F17" s="48">
        <v>61680</v>
      </c>
      <c r="G17" s="3"/>
      <c r="H17" s="3"/>
      <c r="I17" s="3"/>
      <c r="M17"/>
      <c r="N17"/>
    </row>
    <row r="18" spans="2:29">
      <c r="B18" s="11" t="s">
        <v>12</v>
      </c>
      <c r="C18" s="48">
        <v>669496</v>
      </c>
      <c r="D18" s="48">
        <v>2872296</v>
      </c>
      <c r="E18" s="48">
        <v>377853</v>
      </c>
      <c r="F18" s="48">
        <v>119429</v>
      </c>
      <c r="G18" s="3"/>
      <c r="H18" s="3"/>
      <c r="I18" s="3"/>
      <c r="M18"/>
      <c r="N18"/>
    </row>
    <row r="19" spans="2:29">
      <c r="B19" s="11" t="s">
        <v>119</v>
      </c>
      <c r="C19" s="48">
        <v>133631</v>
      </c>
      <c r="D19" s="48">
        <v>2113562</v>
      </c>
      <c r="E19" s="48">
        <v>87690</v>
      </c>
      <c r="F19" s="48">
        <v>51044</v>
      </c>
      <c r="G19" s="3"/>
      <c r="H19" s="3"/>
      <c r="I19" s="3"/>
      <c r="M19"/>
      <c r="N19"/>
    </row>
    <row r="20" spans="2:29">
      <c r="B20" s="11" t="s">
        <v>13</v>
      </c>
      <c r="C20" s="48">
        <v>68344</v>
      </c>
      <c r="D20" s="48">
        <v>460733</v>
      </c>
      <c r="E20" s="48">
        <v>54403</v>
      </c>
      <c r="F20" s="48">
        <v>21932</v>
      </c>
      <c r="G20" s="3"/>
      <c r="H20" s="3"/>
      <c r="I20" s="3"/>
      <c r="M20"/>
      <c r="N20"/>
    </row>
    <row r="21" spans="2:29">
      <c r="B21" s="11" t="s">
        <v>14</v>
      </c>
      <c r="C21" s="48">
        <v>52948</v>
      </c>
      <c r="D21" s="48">
        <v>359113</v>
      </c>
      <c r="E21" s="48">
        <v>48161</v>
      </c>
      <c r="F21" s="48">
        <v>20214</v>
      </c>
      <c r="G21" s="3"/>
      <c r="H21" s="3"/>
      <c r="I21" s="3"/>
      <c r="M21"/>
      <c r="N21"/>
    </row>
    <row r="22" spans="2:29">
      <c r="B22" s="11" t="s">
        <v>15</v>
      </c>
      <c r="C22" s="48">
        <v>136290</v>
      </c>
      <c r="D22" s="48">
        <v>1208305</v>
      </c>
      <c r="E22" s="48">
        <v>106416</v>
      </c>
      <c r="F22" s="48">
        <v>32566</v>
      </c>
      <c r="G22" s="3"/>
      <c r="H22" s="3"/>
      <c r="I22" s="3"/>
      <c r="M22"/>
      <c r="N22"/>
    </row>
    <row r="23" spans="2:29">
      <c r="B23" s="11" t="s">
        <v>16</v>
      </c>
      <c r="C23" s="48">
        <v>387500</v>
      </c>
      <c r="D23" s="48">
        <v>1747309</v>
      </c>
      <c r="E23" s="48">
        <v>489182</v>
      </c>
      <c r="F23" s="48">
        <v>188882</v>
      </c>
      <c r="G23" s="3"/>
      <c r="H23" s="3"/>
      <c r="I23" s="3"/>
      <c r="N23"/>
    </row>
    <row r="24" spans="2:29">
      <c r="B24" s="6" t="s">
        <v>17</v>
      </c>
      <c r="C24" s="35">
        <v>2767713</v>
      </c>
      <c r="D24" s="35">
        <v>17140418</v>
      </c>
      <c r="E24" s="35">
        <v>1918288</v>
      </c>
      <c r="F24" s="35">
        <v>831311</v>
      </c>
      <c r="G24" s="3"/>
      <c r="H24" s="3"/>
      <c r="I24" s="3"/>
      <c r="N24"/>
    </row>
    <row r="25" spans="2:29">
      <c r="B25" s="14"/>
      <c r="C25" s="14"/>
      <c r="D25" s="14"/>
      <c r="E25" s="14"/>
      <c r="F25" s="14"/>
      <c r="G25" s="3"/>
      <c r="H25" s="3"/>
      <c r="I25" s="3"/>
      <c r="N25"/>
      <c r="AB25" s="3">
        <f>2.8+1.6</f>
        <v>4.4000000000000004</v>
      </c>
    </row>
    <row r="26" spans="2:29">
      <c r="B26" s="3" t="s">
        <v>18</v>
      </c>
      <c r="C26" s="15">
        <v>2380213</v>
      </c>
      <c r="D26" s="15">
        <v>15393109</v>
      </c>
      <c r="E26" s="15">
        <v>1429106</v>
      </c>
      <c r="F26" s="16">
        <v>642429</v>
      </c>
      <c r="G26" s="3"/>
      <c r="H26" s="3"/>
      <c r="I26" s="3"/>
      <c r="N26"/>
      <c r="AB26" s="3">
        <v>2.2999999999999998</v>
      </c>
      <c r="AC26" s="3">
        <v>0.6</v>
      </c>
    </row>
    <row r="27" spans="2:29">
      <c r="B27" s="17"/>
      <c r="C27" s="18"/>
      <c r="D27" s="19"/>
      <c r="E27" s="19"/>
      <c r="F27" s="3"/>
      <c r="G27" s="3"/>
      <c r="H27" s="3"/>
      <c r="I27" s="3"/>
      <c r="O27"/>
      <c r="AB27" s="3">
        <v>1.9</v>
      </c>
    </row>
    <row r="28" spans="2:29">
      <c r="B28" s="17" t="s">
        <v>120</v>
      </c>
      <c r="C28" s="19"/>
      <c r="D28" s="19"/>
      <c r="E28" s="19"/>
      <c r="F28" s="3"/>
      <c r="G28" s="3"/>
      <c r="H28" s="3"/>
      <c r="I28" s="3"/>
      <c r="O28"/>
    </row>
    <row r="29" spans="2:29">
      <c r="D29" s="3"/>
      <c r="E29" s="3"/>
      <c r="F29" s="3"/>
      <c r="G29" s="3"/>
      <c r="H29" s="3"/>
      <c r="I29" s="3"/>
      <c r="O29"/>
    </row>
    <row r="30" spans="2:29">
      <c r="G30" s="3"/>
      <c r="H30" s="3"/>
      <c r="I30" s="3"/>
      <c r="O30"/>
    </row>
    <row r="31" spans="2:29">
      <c r="B31" s="14"/>
      <c r="C31" s="3"/>
      <c r="D31" s="3"/>
      <c r="E31" s="3"/>
      <c r="F31" s="3"/>
      <c r="G31" s="3"/>
      <c r="H31" s="3"/>
      <c r="I31" s="3"/>
      <c r="O31"/>
    </row>
    <row r="32" spans="2:29">
      <c r="B32" s="14"/>
      <c r="C32" s="3"/>
      <c r="D32" s="3"/>
      <c r="E32" s="3"/>
      <c r="F32" s="3"/>
      <c r="G32" s="3"/>
      <c r="H32" s="21"/>
      <c r="I32" s="21"/>
      <c r="J32" s="21"/>
      <c r="K32" s="21"/>
      <c r="O32"/>
    </row>
    <row r="33" spans="2:15">
      <c r="B33" s="3"/>
      <c r="C33" s="3"/>
      <c r="D33" s="3"/>
      <c r="E33" s="3"/>
      <c r="F33" s="19"/>
      <c r="G33" s="3"/>
      <c r="H33" s="3"/>
      <c r="I33" s="3"/>
      <c r="O33"/>
    </row>
    <row r="34" spans="2:15">
      <c r="B34" s="3" t="s">
        <v>19</v>
      </c>
      <c r="C34" s="3"/>
      <c r="D34" s="22"/>
      <c r="E34" s="3"/>
      <c r="F34" s="19"/>
      <c r="G34" s="3"/>
      <c r="H34" s="3"/>
      <c r="I34" s="3"/>
      <c r="K34" s="4"/>
      <c r="O34"/>
    </row>
    <row r="35" spans="2:15">
      <c r="B35" s="3"/>
      <c r="C35" s="3"/>
      <c r="D35" s="22"/>
      <c r="E35" s="3"/>
      <c r="F35" s="19"/>
      <c r="G35" s="3"/>
      <c r="H35" s="3"/>
      <c r="I35" s="3"/>
      <c r="O35"/>
    </row>
    <row r="36" spans="2:15" ht="31" customHeight="1">
      <c r="B36" s="119" t="s">
        <v>20</v>
      </c>
      <c r="C36" s="119" t="s">
        <v>125</v>
      </c>
      <c r="D36" s="119" t="s">
        <v>2</v>
      </c>
      <c r="E36" s="120" t="s">
        <v>21</v>
      </c>
      <c r="F36" s="3"/>
      <c r="G36" s="3"/>
      <c r="H36" s="3"/>
      <c r="I36" s="3"/>
      <c r="O36"/>
    </row>
    <row r="37" spans="2:15" ht="16">
      <c r="B37" s="147">
        <v>44105</v>
      </c>
      <c r="C37" s="148">
        <v>157425</v>
      </c>
      <c r="D37" s="148">
        <v>1015038</v>
      </c>
      <c r="E37" s="148">
        <v>118699</v>
      </c>
      <c r="F37" s="21"/>
      <c r="G37" s="21"/>
      <c r="H37" s="22"/>
      <c r="I37" s="3"/>
      <c r="J37" s="22"/>
      <c r="O37"/>
    </row>
    <row r="38" spans="2:15" ht="16">
      <c r="B38" s="147">
        <v>44136</v>
      </c>
      <c r="C38" s="148">
        <v>202318</v>
      </c>
      <c r="D38" s="148">
        <v>1300917</v>
      </c>
      <c r="E38" s="148">
        <v>148379</v>
      </c>
      <c r="F38" s="3"/>
      <c r="G38" s="3"/>
      <c r="H38" s="3"/>
      <c r="I38" s="3"/>
      <c r="O38"/>
    </row>
    <row r="39" spans="2:15" ht="16">
      <c r="B39" s="147">
        <v>44166</v>
      </c>
      <c r="C39" s="148">
        <v>190723</v>
      </c>
      <c r="D39" s="148">
        <v>1215329</v>
      </c>
      <c r="E39" s="148">
        <v>138532</v>
      </c>
      <c r="F39" s="3"/>
      <c r="G39" s="3"/>
      <c r="H39" s="3"/>
      <c r="I39" s="3"/>
      <c r="O39"/>
    </row>
    <row r="40" spans="2:15" ht="16">
      <c r="B40" s="147">
        <v>44197</v>
      </c>
      <c r="C40" s="148">
        <v>194567</v>
      </c>
      <c r="D40" s="148">
        <v>1212346</v>
      </c>
      <c r="E40" s="148">
        <v>141216</v>
      </c>
      <c r="F40" s="3"/>
      <c r="G40" s="3"/>
      <c r="H40" s="3"/>
      <c r="I40" s="3"/>
      <c r="O40"/>
    </row>
    <row r="41" spans="2:15" ht="16">
      <c r="B41" s="147">
        <v>44228</v>
      </c>
      <c r="C41" s="148">
        <v>185121</v>
      </c>
      <c r="D41" s="148">
        <v>1130353</v>
      </c>
      <c r="E41" s="148">
        <v>140713</v>
      </c>
      <c r="F41" s="22"/>
      <c r="G41" s="3"/>
      <c r="H41" s="3"/>
      <c r="I41" s="3"/>
      <c r="O41"/>
    </row>
    <row r="42" spans="2:15" ht="16">
      <c r="B42" s="147">
        <v>44256</v>
      </c>
      <c r="C42" s="148">
        <v>231014</v>
      </c>
      <c r="D42" s="148">
        <v>1450493</v>
      </c>
      <c r="E42" s="148">
        <v>164911</v>
      </c>
      <c r="F42" s="3"/>
      <c r="G42" s="3"/>
      <c r="H42" s="3"/>
      <c r="I42" s="3"/>
      <c r="O42"/>
    </row>
    <row r="43" spans="2:15" ht="16">
      <c r="B43" s="147">
        <v>44287</v>
      </c>
      <c r="C43" s="148">
        <v>211159</v>
      </c>
      <c r="D43" s="148">
        <v>1385406</v>
      </c>
      <c r="E43" s="148">
        <v>151380</v>
      </c>
      <c r="F43" s="3"/>
      <c r="G43" s="3"/>
      <c r="H43" s="3"/>
      <c r="I43" s="3"/>
      <c r="O43"/>
    </row>
    <row r="44" spans="2:15" ht="16">
      <c r="B44" s="147">
        <v>44317</v>
      </c>
      <c r="C44" s="148">
        <v>195088</v>
      </c>
      <c r="D44" s="148">
        <v>1283387</v>
      </c>
      <c r="E44" s="148">
        <v>140101</v>
      </c>
      <c r="F44" s="3"/>
      <c r="G44" s="3"/>
      <c r="H44" s="3"/>
      <c r="I44" s="3"/>
      <c r="O44"/>
    </row>
    <row r="45" spans="2:15" ht="16">
      <c r="B45" s="147">
        <v>44348</v>
      </c>
      <c r="C45" s="148">
        <v>188136</v>
      </c>
      <c r="D45" s="148">
        <v>1193930</v>
      </c>
      <c r="E45" s="148">
        <v>131822</v>
      </c>
      <c r="F45" s="3"/>
      <c r="G45" s="3"/>
      <c r="H45" s="3"/>
      <c r="I45" s="3"/>
      <c r="O45"/>
    </row>
    <row r="46" spans="2:15" ht="16">
      <c r="B46" s="147">
        <v>44378</v>
      </c>
      <c r="C46" s="148">
        <v>186104</v>
      </c>
      <c r="D46" s="148">
        <v>1132024</v>
      </c>
      <c r="E46" s="148">
        <v>126629</v>
      </c>
      <c r="F46" s="3"/>
      <c r="G46" s="3"/>
      <c r="H46" s="3"/>
      <c r="I46" s="3"/>
      <c r="O46"/>
    </row>
    <row r="47" spans="2:15" ht="16">
      <c r="B47" s="147">
        <v>44409</v>
      </c>
      <c r="C47" s="148">
        <v>201825</v>
      </c>
      <c r="D47" s="148">
        <v>1310392</v>
      </c>
      <c r="E47" s="148">
        <v>153565</v>
      </c>
      <c r="F47" s="3"/>
      <c r="G47" s="3"/>
      <c r="H47" s="3"/>
      <c r="I47" s="3"/>
      <c r="O47"/>
    </row>
    <row r="48" spans="2:15" ht="16">
      <c r="B48" s="147">
        <v>44440</v>
      </c>
      <c r="C48" s="148">
        <v>236733</v>
      </c>
      <c r="D48" s="148">
        <v>1763494</v>
      </c>
      <c r="E48" s="148">
        <v>174187</v>
      </c>
      <c r="F48" s="3"/>
      <c r="G48" s="3"/>
      <c r="H48" s="3"/>
      <c r="I48" s="3"/>
      <c r="O48"/>
    </row>
    <row r="49" spans="2:15" ht="16">
      <c r="B49" s="121"/>
      <c r="C49" s="149"/>
      <c r="D49" s="149"/>
      <c r="E49" s="149"/>
      <c r="F49" s="3"/>
      <c r="G49" s="3"/>
      <c r="H49" s="3"/>
      <c r="I49" s="3"/>
      <c r="O49"/>
    </row>
    <row r="50" spans="2:15" ht="18">
      <c r="B50" s="119" t="s">
        <v>177</v>
      </c>
      <c r="C50" s="150">
        <f>SUM(C37:C48)</f>
        <v>2380213</v>
      </c>
      <c r="D50" s="150">
        <f>SUM(D37:D48)</f>
        <v>15393109</v>
      </c>
      <c r="E50" s="151">
        <f>SUM(E37:E48)</f>
        <v>1730134</v>
      </c>
      <c r="F50" s="3"/>
      <c r="G50" s="3"/>
      <c r="H50" s="3"/>
      <c r="I50" s="3"/>
      <c r="O50"/>
    </row>
    <row r="51" spans="2:15">
      <c r="B51" s="3"/>
      <c r="C51" s="3"/>
      <c r="D51" s="3"/>
      <c r="E51" s="3"/>
      <c r="F51" s="3"/>
      <c r="G51" s="3"/>
      <c r="H51" s="3"/>
      <c r="I51" s="3"/>
      <c r="O51"/>
    </row>
    <row r="52" spans="2:15">
      <c r="B52" s="3" t="s">
        <v>120</v>
      </c>
      <c r="C52" s="3"/>
      <c r="D52" s="3"/>
      <c r="E52" s="3"/>
      <c r="F52" s="3"/>
      <c r="G52" s="3"/>
      <c r="H52" s="3"/>
      <c r="I52" s="3"/>
      <c r="O52"/>
    </row>
    <row r="53" spans="2:15">
      <c r="B53" s="3" t="s">
        <v>22</v>
      </c>
      <c r="C53" s="3"/>
      <c r="D53" s="3"/>
      <c r="E53" s="3"/>
      <c r="F53" s="3"/>
      <c r="G53" s="3"/>
      <c r="H53" s="3"/>
      <c r="I53" s="3"/>
      <c r="O53"/>
    </row>
    <row r="54" spans="2:15">
      <c r="B54" s="3" t="s">
        <v>23</v>
      </c>
      <c r="C54" s="3"/>
      <c r="D54" s="3"/>
      <c r="E54" s="3"/>
      <c r="F54" s="3"/>
      <c r="G54" s="3"/>
      <c r="H54" s="3"/>
      <c r="I54" s="3"/>
      <c r="O54"/>
    </row>
    <row r="55" spans="2:15">
      <c r="B55" s="17" t="s">
        <v>24</v>
      </c>
      <c r="C55" s="3"/>
      <c r="D55" s="3"/>
      <c r="E55" s="3"/>
      <c r="F55" s="3"/>
      <c r="G55" s="3"/>
      <c r="H55" s="3"/>
      <c r="I55" s="3"/>
      <c r="O55"/>
    </row>
    <row r="56" spans="2:15">
      <c r="B56" s="25" t="s">
        <v>126</v>
      </c>
      <c r="C56" s="3"/>
      <c r="D56" s="3"/>
      <c r="E56" s="3"/>
      <c r="F56" s="3"/>
      <c r="G56" s="3"/>
      <c r="H56" s="3"/>
      <c r="I56" s="3"/>
    </row>
  </sheetData>
  <mergeCells count="1">
    <mergeCell ref="A1:H1"/>
  </mergeCells>
  <printOptions horizontalCentered="1"/>
  <pageMargins left="0.75" right="0.75" top="1" bottom="1" header="0.5" footer="0.5"/>
  <pageSetup scale="75" orientation="landscape" horizontalDpi="4294967292" verticalDpi="4294967292"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0DF3C-52D7-C947-92D5-63DC5FA097F1}">
  <sheetPr>
    <tabColor theme="0"/>
  </sheetPr>
  <dimension ref="A2:O46"/>
  <sheetViews>
    <sheetView zoomScaleNormal="100" workbookViewId="0">
      <selection activeCell="B40" sqref="B40:O43"/>
    </sheetView>
  </sheetViews>
  <sheetFormatPr baseColWidth="10" defaultColWidth="8.83203125" defaultRowHeight="13"/>
  <cols>
    <col min="1" max="1" width="4.6640625" style="3" customWidth="1"/>
    <col min="2" max="2" width="20.6640625" style="3" customWidth="1"/>
    <col min="3" max="3" width="11.1640625" style="3" customWidth="1"/>
    <col min="4" max="14" width="9" style="3" bestFit="1" customWidth="1"/>
    <col min="15" max="15" width="10.33203125" style="3" bestFit="1" customWidth="1"/>
    <col min="16" max="16384" width="8.83203125" style="3"/>
  </cols>
  <sheetData>
    <row r="2" spans="1:15" ht="34" customHeight="1">
      <c r="B2" s="165" t="s">
        <v>128</v>
      </c>
      <c r="C2" s="166"/>
      <c r="D2" s="166"/>
      <c r="E2" s="166"/>
      <c r="F2" s="166"/>
      <c r="G2" s="166"/>
      <c r="H2" s="166"/>
      <c r="I2" s="166"/>
      <c r="J2" s="166"/>
      <c r="K2" s="166"/>
      <c r="L2" s="166"/>
      <c r="M2" s="166"/>
      <c r="N2" s="166"/>
    </row>
    <row r="4" spans="1:15">
      <c r="B4"/>
      <c r="C4"/>
      <c r="D4"/>
      <c r="E4"/>
      <c r="F4"/>
      <c r="G4"/>
      <c r="H4"/>
      <c r="I4"/>
      <c r="J4"/>
      <c r="K4"/>
    </row>
    <row r="5" spans="1:15" ht="16">
      <c r="B5" s="26" t="s">
        <v>155</v>
      </c>
      <c r="C5" s="27"/>
      <c r="D5" s="27"/>
      <c r="E5" s="28"/>
    </row>
    <row r="6" spans="1:15" s="32" customFormat="1" ht="28">
      <c r="A6"/>
      <c r="B6" s="29" t="s">
        <v>129</v>
      </c>
      <c r="C6" s="30">
        <v>1</v>
      </c>
      <c r="D6" s="30">
        <v>2</v>
      </c>
      <c r="E6" s="30" t="s">
        <v>25</v>
      </c>
      <c r="F6" s="30" t="s">
        <v>26</v>
      </c>
      <c r="G6" s="30" t="s">
        <v>27</v>
      </c>
      <c r="H6" s="30" t="s">
        <v>28</v>
      </c>
      <c r="I6" s="30" t="s">
        <v>29</v>
      </c>
      <c r="J6" s="30" t="s">
        <v>30</v>
      </c>
      <c r="K6" s="30" t="s">
        <v>31</v>
      </c>
      <c r="L6" s="30" t="s">
        <v>32</v>
      </c>
      <c r="M6" s="31" t="s">
        <v>33</v>
      </c>
      <c r="N6" s="31" t="s">
        <v>34</v>
      </c>
      <c r="O6" s="31" t="s">
        <v>35</v>
      </c>
    </row>
    <row r="7" spans="1:15">
      <c r="A7"/>
      <c r="B7" s="5" t="s">
        <v>6</v>
      </c>
      <c r="C7" s="48">
        <v>28128</v>
      </c>
      <c r="D7" s="48">
        <v>8552</v>
      </c>
      <c r="E7" s="48">
        <v>6959</v>
      </c>
      <c r="F7" s="48">
        <v>3395</v>
      </c>
      <c r="G7" s="48">
        <v>3149</v>
      </c>
      <c r="H7" s="48">
        <v>3239</v>
      </c>
      <c r="I7" s="48">
        <v>2121</v>
      </c>
      <c r="J7" s="48">
        <v>2910</v>
      </c>
      <c r="K7" s="48">
        <v>1818</v>
      </c>
      <c r="L7" s="48">
        <v>1375</v>
      </c>
      <c r="M7" s="48">
        <v>961</v>
      </c>
      <c r="N7" s="48">
        <v>6967</v>
      </c>
      <c r="O7" s="33">
        <v>69574</v>
      </c>
    </row>
    <row r="8" spans="1:15">
      <c r="A8"/>
      <c r="B8" s="5" t="s">
        <v>7</v>
      </c>
      <c r="C8" s="48">
        <v>203857</v>
      </c>
      <c r="D8" s="48">
        <v>78845</v>
      </c>
      <c r="E8" s="48">
        <v>79838</v>
      </c>
      <c r="F8" s="48">
        <v>43375</v>
      </c>
      <c r="G8" s="48">
        <v>38976</v>
      </c>
      <c r="H8" s="48">
        <v>37179</v>
      </c>
      <c r="I8" s="48">
        <v>21751</v>
      </c>
      <c r="J8" s="48">
        <v>25210</v>
      </c>
      <c r="K8" s="48">
        <v>15485</v>
      </c>
      <c r="L8" s="48">
        <v>10297</v>
      </c>
      <c r="M8" s="48">
        <v>7273</v>
      </c>
      <c r="N8" s="48">
        <v>32653</v>
      </c>
      <c r="O8" s="33">
        <v>594739</v>
      </c>
    </row>
    <row r="9" spans="1:15">
      <c r="A9"/>
      <c r="B9" s="5" t="s">
        <v>8</v>
      </c>
      <c r="C9" s="48">
        <v>42545</v>
      </c>
      <c r="D9" s="48">
        <v>19757</v>
      </c>
      <c r="E9" s="48">
        <v>22641</v>
      </c>
      <c r="F9" s="48">
        <v>13590</v>
      </c>
      <c r="G9" s="48">
        <v>13124</v>
      </c>
      <c r="H9" s="48">
        <v>13326</v>
      </c>
      <c r="I9" s="48">
        <v>8195</v>
      </c>
      <c r="J9" s="48">
        <v>9667</v>
      </c>
      <c r="K9" s="48">
        <v>5384</v>
      </c>
      <c r="L9" s="48">
        <v>3337</v>
      </c>
      <c r="M9" s="48">
        <v>2187</v>
      </c>
      <c r="N9" s="48">
        <v>7203</v>
      </c>
      <c r="O9" s="33">
        <v>160956</v>
      </c>
    </row>
    <row r="10" spans="1:15">
      <c r="A10"/>
      <c r="B10" s="5" t="s">
        <v>9</v>
      </c>
      <c r="C10" s="48">
        <v>83970</v>
      </c>
      <c r="D10" s="48">
        <v>40126</v>
      </c>
      <c r="E10" s="48">
        <v>47407</v>
      </c>
      <c r="F10" s="48">
        <v>29640</v>
      </c>
      <c r="G10" s="48">
        <v>30131</v>
      </c>
      <c r="H10" s="48">
        <v>31265</v>
      </c>
      <c r="I10" s="48">
        <v>19658</v>
      </c>
      <c r="J10" s="48">
        <v>23650</v>
      </c>
      <c r="K10" s="48">
        <v>13871</v>
      </c>
      <c r="L10" s="48">
        <v>9205</v>
      </c>
      <c r="M10" s="48">
        <v>6390</v>
      </c>
      <c r="N10" s="48">
        <v>31619</v>
      </c>
      <c r="O10" s="33">
        <v>366932</v>
      </c>
    </row>
    <row r="11" spans="1:15">
      <c r="A11"/>
      <c r="B11" s="5" t="s">
        <v>10</v>
      </c>
      <c r="C11" s="48">
        <v>9354</v>
      </c>
      <c r="D11" s="48">
        <v>2749</v>
      </c>
      <c r="E11" s="48">
        <v>2293</v>
      </c>
      <c r="F11" s="48">
        <v>1231</v>
      </c>
      <c r="G11" s="48">
        <v>1077</v>
      </c>
      <c r="H11" s="48">
        <v>1075</v>
      </c>
      <c r="I11" s="48">
        <v>645</v>
      </c>
      <c r="J11" s="48">
        <v>726</v>
      </c>
      <c r="K11" s="48">
        <v>441</v>
      </c>
      <c r="L11" s="48">
        <v>304</v>
      </c>
      <c r="M11" s="48">
        <v>241</v>
      </c>
      <c r="N11" s="48">
        <v>2826</v>
      </c>
      <c r="O11" s="33">
        <v>22962</v>
      </c>
    </row>
    <row r="12" spans="1:15">
      <c r="A12"/>
      <c r="B12" s="5" t="s">
        <v>118</v>
      </c>
      <c r="C12" s="48">
        <v>54894</v>
      </c>
      <c r="D12" s="48">
        <v>27385</v>
      </c>
      <c r="E12" s="48">
        <v>34093</v>
      </c>
      <c r="F12" s="48">
        <v>22931</v>
      </c>
      <c r="G12" s="48">
        <v>24712</v>
      </c>
      <c r="H12" s="48">
        <v>27584</v>
      </c>
      <c r="I12" s="48">
        <v>19143</v>
      </c>
      <c r="J12" s="48">
        <v>25368</v>
      </c>
      <c r="K12" s="48">
        <v>16534</v>
      </c>
      <c r="L12" s="48">
        <v>11680</v>
      </c>
      <c r="M12" s="48">
        <v>8672</v>
      </c>
      <c r="N12" s="48">
        <v>46454</v>
      </c>
      <c r="O12" s="33">
        <v>319450</v>
      </c>
    </row>
    <row r="13" spans="1:15">
      <c r="A13"/>
      <c r="B13" s="34" t="s">
        <v>11</v>
      </c>
      <c r="C13" s="48">
        <v>86268</v>
      </c>
      <c r="D13" s="48">
        <v>31565</v>
      </c>
      <c r="E13" s="48">
        <v>30110</v>
      </c>
      <c r="F13" s="48">
        <v>16324</v>
      </c>
      <c r="G13" s="48">
        <v>14811</v>
      </c>
      <c r="H13" s="48">
        <v>14716</v>
      </c>
      <c r="I13" s="48">
        <v>8962</v>
      </c>
      <c r="J13" s="48">
        <v>11213</v>
      </c>
      <c r="K13" s="48">
        <v>6684</v>
      </c>
      <c r="L13" s="48">
        <v>4286</v>
      </c>
      <c r="M13" s="48">
        <v>3085</v>
      </c>
      <c r="N13" s="48">
        <v>17096</v>
      </c>
      <c r="O13" s="33">
        <v>245120</v>
      </c>
    </row>
    <row r="14" spans="1:15">
      <c r="A14"/>
      <c r="B14" s="5" t="s">
        <v>12</v>
      </c>
      <c r="C14" s="48">
        <v>293989</v>
      </c>
      <c r="D14" s="48">
        <v>63155</v>
      </c>
      <c r="E14" s="48">
        <v>47775</v>
      </c>
      <c r="F14" s="48">
        <v>22822</v>
      </c>
      <c r="G14" s="48">
        <v>20583</v>
      </c>
      <c r="H14" s="48">
        <v>21110</v>
      </c>
      <c r="I14" s="48">
        <v>14031</v>
      </c>
      <c r="J14" s="48">
        <v>19545</v>
      </c>
      <c r="K14" s="48">
        <v>13463</v>
      </c>
      <c r="L14" s="48">
        <v>10404</v>
      </c>
      <c r="M14" s="48">
        <v>8724</v>
      </c>
      <c r="N14" s="48">
        <v>137631</v>
      </c>
      <c r="O14" s="33">
        <v>673232</v>
      </c>
    </row>
    <row r="15" spans="1:15">
      <c r="A15"/>
      <c r="B15" s="5" t="s">
        <v>119</v>
      </c>
      <c r="C15" s="48">
        <v>49802</v>
      </c>
      <c r="D15" s="48">
        <v>22009</v>
      </c>
      <c r="E15" s="48">
        <v>24945</v>
      </c>
      <c r="F15" s="48">
        <v>15074</v>
      </c>
      <c r="G15" s="48">
        <v>14472</v>
      </c>
      <c r="H15" s="48">
        <v>14894</v>
      </c>
      <c r="I15" s="48">
        <v>9267</v>
      </c>
      <c r="J15" s="48">
        <v>11531</v>
      </c>
      <c r="K15" s="48">
        <v>6929</v>
      </c>
      <c r="L15" s="48">
        <v>4650</v>
      </c>
      <c r="M15" s="48">
        <v>3181</v>
      </c>
      <c r="N15" s="48">
        <v>23033</v>
      </c>
      <c r="O15" s="33">
        <v>199787</v>
      </c>
    </row>
    <row r="16" spans="1:15">
      <c r="A16"/>
      <c r="B16" s="5" t="s">
        <v>13</v>
      </c>
      <c r="C16" s="48">
        <v>40090</v>
      </c>
      <c r="D16" s="48">
        <v>12196</v>
      </c>
      <c r="E16" s="48">
        <v>10293</v>
      </c>
      <c r="F16" s="48">
        <v>4674</v>
      </c>
      <c r="G16" s="48">
        <v>3789</v>
      </c>
      <c r="H16" s="48">
        <v>3178</v>
      </c>
      <c r="I16" s="48">
        <v>1649</v>
      </c>
      <c r="J16" s="48">
        <v>1896</v>
      </c>
      <c r="K16" s="48">
        <v>1043</v>
      </c>
      <c r="L16" s="48">
        <v>634</v>
      </c>
      <c r="M16" s="48">
        <v>403</v>
      </c>
      <c r="N16" s="48">
        <v>6035</v>
      </c>
      <c r="O16" s="33">
        <v>85880</v>
      </c>
    </row>
    <row r="17" spans="1:15">
      <c r="A17"/>
      <c r="B17" s="5" t="s">
        <v>14</v>
      </c>
      <c r="C17" s="48">
        <v>32253</v>
      </c>
      <c r="D17" s="48">
        <v>8610</v>
      </c>
      <c r="E17" s="48">
        <v>8225</v>
      </c>
      <c r="F17" s="48">
        <v>4557</v>
      </c>
      <c r="G17" s="48">
        <v>4288</v>
      </c>
      <c r="H17" s="48">
        <v>4340</v>
      </c>
      <c r="I17" s="48">
        <v>2624</v>
      </c>
      <c r="J17" s="48">
        <v>3049</v>
      </c>
      <c r="K17" s="48">
        <v>1736</v>
      </c>
      <c r="L17" s="48">
        <v>1072</v>
      </c>
      <c r="M17" s="48">
        <v>834</v>
      </c>
      <c r="N17" s="48">
        <v>7121</v>
      </c>
      <c r="O17" s="33">
        <v>78709</v>
      </c>
    </row>
    <row r="18" spans="1:15">
      <c r="A18"/>
      <c r="B18" s="5" t="s">
        <v>15</v>
      </c>
      <c r="C18" s="48">
        <v>88689</v>
      </c>
      <c r="D18" s="48">
        <v>22618</v>
      </c>
      <c r="E18" s="48">
        <v>15913</v>
      </c>
      <c r="F18" s="48">
        <v>6266</v>
      </c>
      <c r="G18" s="48">
        <v>4119</v>
      </c>
      <c r="H18" s="48">
        <v>2909</v>
      </c>
      <c r="I18" s="48">
        <v>1265</v>
      </c>
      <c r="J18" s="48">
        <v>1189</v>
      </c>
      <c r="K18" s="48">
        <v>550</v>
      </c>
      <c r="L18" s="48">
        <v>291</v>
      </c>
      <c r="M18" s="48">
        <v>213</v>
      </c>
      <c r="N18" s="48">
        <v>1613</v>
      </c>
      <c r="O18" s="33">
        <v>145635</v>
      </c>
    </row>
    <row r="19" spans="1:15">
      <c r="A19"/>
      <c r="B19" s="5" t="s">
        <v>17</v>
      </c>
      <c r="C19" s="35">
        <f>SUM(C7:C18)</f>
        <v>1013839</v>
      </c>
      <c r="D19" s="35">
        <f t="shared" ref="D19:L19" si="0">SUM(D7:D18)</f>
        <v>337567</v>
      </c>
      <c r="E19" s="35">
        <f t="shared" si="0"/>
        <v>330492</v>
      </c>
      <c r="F19" s="35">
        <f t="shared" si="0"/>
        <v>183879</v>
      </c>
      <c r="G19" s="35">
        <f t="shared" si="0"/>
        <v>173231</v>
      </c>
      <c r="H19" s="35">
        <f t="shared" si="0"/>
        <v>174815</v>
      </c>
      <c r="I19" s="35">
        <f t="shared" si="0"/>
        <v>109311</v>
      </c>
      <c r="J19" s="35">
        <f t="shared" si="0"/>
        <v>135954</v>
      </c>
      <c r="K19" s="35">
        <f t="shared" si="0"/>
        <v>83938</v>
      </c>
      <c r="L19" s="35">
        <f t="shared" si="0"/>
        <v>57535</v>
      </c>
      <c r="M19" s="35">
        <f>SUM(M6:M18)</f>
        <v>42164</v>
      </c>
      <c r="N19" s="35">
        <f>SUM(N6:N18)</f>
        <v>320251</v>
      </c>
      <c r="O19" s="35">
        <f>SUM(O7:O18)</f>
        <v>2962976</v>
      </c>
    </row>
    <row r="20" spans="1:15">
      <c r="M20"/>
    </row>
    <row r="22" spans="1:15" ht="34.5" customHeight="1"/>
    <row r="23" spans="1:15" ht="11.25" customHeight="1">
      <c r="B23" s="4"/>
    </row>
    <row r="25" spans="1:15">
      <c r="O25" s="36"/>
    </row>
    <row r="26" spans="1:15">
      <c r="B26" s="37"/>
      <c r="C26" s="37"/>
      <c r="D26" s="37"/>
      <c r="E26" s="37"/>
      <c r="L26" s="163"/>
      <c r="M26" s="163"/>
      <c r="N26" s="36"/>
      <c r="O26" s="36"/>
    </row>
    <row r="27" spans="1:15">
      <c r="C27" s="22"/>
      <c r="E27" s="22"/>
      <c r="L27" s="38"/>
      <c r="M27" s="39"/>
      <c r="N27" s="36"/>
      <c r="O27" s="36"/>
    </row>
    <row r="28" spans="1:15">
      <c r="C28" s="22"/>
      <c r="E28" s="22"/>
      <c r="L28" s="38"/>
      <c r="M28" s="39"/>
      <c r="N28" s="36"/>
      <c r="O28" s="36"/>
    </row>
    <row r="29" spans="1:15">
      <c r="C29" s="22"/>
      <c r="D29" s="19"/>
      <c r="E29" s="22"/>
      <c r="L29" s="38"/>
      <c r="M29" s="39"/>
      <c r="N29" s="36"/>
      <c r="O29" s="36"/>
    </row>
    <row r="30" spans="1:15">
      <c r="C30" s="22"/>
      <c r="E30" s="22"/>
      <c r="L30" s="38"/>
      <c r="M30" s="39"/>
      <c r="N30" s="36"/>
      <c r="O30" s="36"/>
    </row>
    <row r="31" spans="1:15">
      <c r="C31" s="22"/>
      <c r="E31" s="22"/>
      <c r="L31" s="38"/>
      <c r="M31" s="39"/>
      <c r="N31" s="36"/>
      <c r="O31" s="36"/>
    </row>
    <row r="32" spans="1:15" ht="12.75" customHeight="1">
      <c r="C32" s="22"/>
      <c r="E32" s="22"/>
      <c r="L32" s="36"/>
      <c r="M32" s="39"/>
      <c r="N32" s="36"/>
    </row>
    <row r="33" spans="1:15">
      <c r="E33" s="22"/>
      <c r="G33" s="22"/>
      <c r="I33" s="22"/>
    </row>
    <row r="34" spans="1:15" ht="15" customHeight="1">
      <c r="E34" s="22"/>
      <c r="G34" s="22"/>
      <c r="I34" s="22"/>
    </row>
    <row r="35" spans="1:15">
      <c r="E35" s="22"/>
      <c r="G35" s="22"/>
      <c r="I35" s="22"/>
    </row>
    <row r="36" spans="1:15">
      <c r="E36" s="22"/>
      <c r="G36" s="22"/>
      <c r="I36" s="22"/>
    </row>
    <row r="37" spans="1:15">
      <c r="E37" s="22"/>
      <c r="G37" s="22"/>
      <c r="I37" s="22"/>
    </row>
    <row r="38" spans="1:15">
      <c r="E38" s="22"/>
      <c r="G38" s="22"/>
      <c r="I38" s="22"/>
    </row>
    <row r="39" spans="1:15">
      <c r="E39" s="22"/>
      <c r="G39" s="22"/>
      <c r="I39" s="22"/>
    </row>
    <row r="40" spans="1:15">
      <c r="A40" s="32"/>
      <c r="B40" s="164" t="s">
        <v>155</v>
      </c>
      <c r="C40" s="164"/>
      <c r="D40" s="164"/>
      <c r="E40" s="164"/>
      <c r="F40" s="164"/>
      <c r="G40" s="164"/>
      <c r="H40" s="164"/>
      <c r="I40" s="164"/>
      <c r="J40" s="164"/>
      <c r="K40" s="164"/>
      <c r="L40" s="164"/>
      <c r="M40" s="164"/>
      <c r="N40" s="164"/>
      <c r="O40" s="32"/>
    </row>
    <row r="41" spans="1:15" s="32" customFormat="1" ht="34">
      <c r="A41" s="3"/>
      <c r="B41" s="113" t="s">
        <v>129</v>
      </c>
      <c r="C41" s="128">
        <v>1</v>
      </c>
      <c r="D41" s="128">
        <v>2</v>
      </c>
      <c r="E41" s="128" t="s">
        <v>25</v>
      </c>
      <c r="F41" s="128" t="s">
        <v>26</v>
      </c>
      <c r="G41" s="128" t="s">
        <v>27</v>
      </c>
      <c r="H41" s="128" t="s">
        <v>28</v>
      </c>
      <c r="I41" s="128" t="s">
        <v>29</v>
      </c>
      <c r="J41" s="134" t="s">
        <v>30</v>
      </c>
      <c r="K41" s="134" t="s">
        <v>31</v>
      </c>
      <c r="L41" s="128" t="s">
        <v>32</v>
      </c>
      <c r="M41" s="129" t="s">
        <v>33</v>
      </c>
      <c r="N41" s="129" t="s">
        <v>34</v>
      </c>
      <c r="O41" s="129" t="s">
        <v>35</v>
      </c>
    </row>
    <row r="42" spans="1:15" s="40" customFormat="1" ht="16">
      <c r="B42" s="130" t="s">
        <v>37</v>
      </c>
      <c r="C42" s="131">
        <v>1013839</v>
      </c>
      <c r="D42" s="131">
        <v>337567</v>
      </c>
      <c r="E42" s="131">
        <v>330492</v>
      </c>
      <c r="F42" s="131">
        <v>183879</v>
      </c>
      <c r="G42" s="131">
        <v>173231</v>
      </c>
      <c r="H42" s="131">
        <v>174815</v>
      </c>
      <c r="I42" s="131">
        <v>109311</v>
      </c>
      <c r="J42" s="131">
        <v>135954</v>
      </c>
      <c r="K42" s="131">
        <v>83938</v>
      </c>
      <c r="L42" s="131">
        <v>57535</v>
      </c>
      <c r="M42" s="131">
        <v>42164</v>
      </c>
      <c r="N42" s="131">
        <v>320251</v>
      </c>
      <c r="O42" s="131">
        <v>2962976</v>
      </c>
    </row>
    <row r="43" spans="1:15" ht="16">
      <c r="B43" s="132" t="s">
        <v>16</v>
      </c>
      <c r="C43" s="133">
        <v>336111</v>
      </c>
      <c r="D43" s="133">
        <v>84177</v>
      </c>
      <c r="E43" s="133">
        <v>68074</v>
      </c>
      <c r="F43" s="133">
        <v>30521</v>
      </c>
      <c r="G43" s="133">
        <v>25397</v>
      </c>
      <c r="H43" s="133">
        <v>21694</v>
      </c>
      <c r="I43" s="133">
        <v>12289</v>
      </c>
      <c r="J43" s="133">
        <v>13308</v>
      </c>
      <c r="K43" s="133">
        <v>7631</v>
      </c>
      <c r="L43" s="133">
        <v>4946</v>
      </c>
      <c r="M43" s="133">
        <v>3528</v>
      </c>
      <c r="N43" s="133">
        <v>15592</v>
      </c>
      <c r="O43" s="133">
        <v>623268</v>
      </c>
    </row>
    <row r="45" spans="1:15" ht="33" customHeight="1">
      <c r="A45"/>
      <c r="B45" s="162" t="s">
        <v>131</v>
      </c>
      <c r="C45" s="162"/>
      <c r="D45" s="162"/>
      <c r="E45" s="162"/>
      <c r="F45" s="162"/>
      <c r="G45" s="162"/>
      <c r="H45" s="162"/>
      <c r="I45" s="162"/>
      <c r="J45" s="162"/>
      <c r="K45" s="162"/>
      <c r="L45" s="162"/>
      <c r="M45" s="162"/>
      <c r="N45" s="162"/>
      <c r="O45" s="162"/>
    </row>
    <row r="46" spans="1:15">
      <c r="A46"/>
      <c r="B46"/>
      <c r="C46"/>
      <c r="D46"/>
      <c r="E46"/>
    </row>
  </sheetData>
  <mergeCells count="4">
    <mergeCell ref="B45:O45"/>
    <mergeCell ref="L26:M26"/>
    <mergeCell ref="B40:N40"/>
    <mergeCell ref="B2:N2"/>
  </mergeCells>
  <printOptions horizontalCentered="1"/>
  <pageMargins left="0.75" right="0.75" top="1" bottom="1" header="0.5" footer="0.5"/>
  <pageSetup scale="75" orientation="landscape" horizontalDpi="4294967292" verticalDpi="4294967292"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AEBB6-E07B-F64E-A3D6-CF55502DDA60}">
  <sheetPr>
    <tabColor theme="0"/>
  </sheetPr>
  <dimension ref="A1:P27"/>
  <sheetViews>
    <sheetView zoomScaleNormal="100" workbookViewId="0">
      <selection activeCell="B5" sqref="B5:I25"/>
    </sheetView>
  </sheetViews>
  <sheetFormatPr baseColWidth="10" defaultColWidth="8.83203125" defaultRowHeight="13"/>
  <cols>
    <col min="1" max="1" width="4.33203125" customWidth="1"/>
    <col min="2" max="2" width="9" bestFit="1" customWidth="1"/>
    <col min="3" max="3" width="14.6640625" customWidth="1"/>
    <col min="4" max="4" width="10" bestFit="1" customWidth="1"/>
    <col min="5" max="5" width="12.6640625" customWidth="1"/>
    <col min="6" max="6" width="10" bestFit="1" customWidth="1"/>
    <col min="7" max="7" width="10.5" customWidth="1"/>
    <col min="8" max="8" width="12.33203125" customWidth="1"/>
    <col min="9" max="9" width="9" bestFit="1" customWidth="1"/>
  </cols>
  <sheetData>
    <row r="1" spans="1:16" s="43" customFormat="1" ht="61" customHeight="1">
      <c r="A1"/>
      <c r="B1" s="168" t="s">
        <v>130</v>
      </c>
      <c r="C1" s="169"/>
      <c r="D1" s="169"/>
      <c r="E1" s="169"/>
      <c r="F1" s="169"/>
      <c r="G1" s="169"/>
      <c r="H1" s="169"/>
      <c r="I1" s="169"/>
      <c r="J1" s="169"/>
    </row>
    <row r="2" spans="1:16" s="43" customFormat="1" ht="33" customHeight="1">
      <c r="A2"/>
      <c r="B2"/>
      <c r="C2"/>
      <c r="D2"/>
      <c r="E2"/>
      <c r="F2"/>
      <c r="G2"/>
      <c r="H2"/>
      <c r="I2"/>
      <c r="J2"/>
      <c r="K2"/>
      <c r="L2"/>
      <c r="M2"/>
      <c r="N2"/>
      <c r="O2"/>
      <c r="P2"/>
    </row>
    <row r="3" spans="1:16">
      <c r="B3" s="167" t="s">
        <v>158</v>
      </c>
      <c r="C3" s="167"/>
      <c r="D3" s="167"/>
      <c r="E3" s="167"/>
      <c r="F3" s="167"/>
      <c r="G3" s="167"/>
      <c r="H3" s="167"/>
      <c r="I3" s="167"/>
    </row>
    <row r="5" spans="1:16" ht="34">
      <c r="B5" s="111" t="s">
        <v>38</v>
      </c>
      <c r="C5" s="152" t="s">
        <v>39</v>
      </c>
      <c r="D5" s="111" t="s">
        <v>40</v>
      </c>
      <c r="E5" s="111" t="s">
        <v>41</v>
      </c>
      <c r="F5" s="111" t="s">
        <v>122</v>
      </c>
      <c r="G5" s="111" t="s">
        <v>123</v>
      </c>
      <c r="H5" s="111" t="s">
        <v>43</v>
      </c>
      <c r="I5" s="111" t="s">
        <v>44</v>
      </c>
    </row>
    <row r="6" spans="1:16" ht="16">
      <c r="B6" s="110">
        <v>1</v>
      </c>
      <c r="C6" s="139" t="s">
        <v>45</v>
      </c>
      <c r="D6" s="115">
        <v>350573</v>
      </c>
      <c r="E6" s="146">
        <v>0.31380283858586294</v>
      </c>
      <c r="F6" s="115">
        <v>520772</v>
      </c>
      <c r="G6" s="138">
        <v>0.28000075273066488</v>
      </c>
      <c r="H6" s="115">
        <v>3331585</v>
      </c>
      <c r="I6" s="138">
        <v>0.27434043251549883</v>
      </c>
    </row>
    <row r="7" spans="1:16" ht="16">
      <c r="B7" s="110">
        <v>2</v>
      </c>
      <c r="C7" s="139" t="s">
        <v>46</v>
      </c>
      <c r="D7" s="115">
        <v>197998</v>
      </c>
      <c r="E7" s="146">
        <v>0.17723080338281524</v>
      </c>
      <c r="F7" s="115">
        <v>459889</v>
      </c>
      <c r="G7" s="138">
        <v>0.24726610910830987</v>
      </c>
      <c r="H7" s="115">
        <v>3188236</v>
      </c>
      <c r="I7" s="138">
        <v>0.26253631325674837</v>
      </c>
    </row>
    <row r="8" spans="1:16" ht="16">
      <c r="B8" s="110">
        <v>3</v>
      </c>
      <c r="C8" s="139" t="s">
        <v>48</v>
      </c>
      <c r="D8" s="115">
        <v>97870</v>
      </c>
      <c r="E8" s="146">
        <v>8.7604817862181064E-2</v>
      </c>
      <c r="F8" s="115">
        <v>139916</v>
      </c>
      <c r="G8" s="138">
        <v>7.5227902650418441E-2</v>
      </c>
      <c r="H8" s="115">
        <v>937596</v>
      </c>
      <c r="I8" s="138">
        <v>7.7206642533449291E-2</v>
      </c>
    </row>
    <row r="9" spans="1:16" ht="16">
      <c r="B9" s="110">
        <v>4</v>
      </c>
      <c r="C9" s="139" t="s">
        <v>49</v>
      </c>
      <c r="D9" s="115">
        <v>59424</v>
      </c>
      <c r="E9" s="146">
        <v>5.3191260821929577E-2</v>
      </c>
      <c r="F9" s="115">
        <v>100312</v>
      </c>
      <c r="G9" s="138">
        <v>5.3934227469830287E-2</v>
      </c>
      <c r="H9" s="115">
        <v>514228</v>
      </c>
      <c r="I9" s="138">
        <v>4.2344269148642442E-2</v>
      </c>
    </row>
    <row r="10" spans="1:16" ht="16">
      <c r="B10" s="110">
        <v>5</v>
      </c>
      <c r="C10" s="139" t="s">
        <v>52</v>
      </c>
      <c r="D10" s="115">
        <v>53356</v>
      </c>
      <c r="E10" s="146">
        <v>4.7759708407627804E-2</v>
      </c>
      <c r="F10" s="115">
        <v>71710</v>
      </c>
      <c r="G10" s="138">
        <v>3.8555939985859419E-2</v>
      </c>
      <c r="H10" s="115">
        <v>434708</v>
      </c>
      <c r="I10" s="138">
        <v>3.5796169312188479E-2</v>
      </c>
    </row>
    <row r="11" spans="1:16" ht="16">
      <c r="B11" s="110">
        <v>6</v>
      </c>
      <c r="C11" s="139" t="s">
        <v>47</v>
      </c>
      <c r="D11" s="115">
        <v>45970</v>
      </c>
      <c r="E11" s="146">
        <v>4.1148395597470765E-2</v>
      </c>
      <c r="F11" s="115">
        <v>70426</v>
      </c>
      <c r="G11" s="138">
        <v>3.7865578433191119E-2</v>
      </c>
      <c r="H11" s="115">
        <v>400450</v>
      </c>
      <c r="I11" s="138">
        <v>3.2975183343913334E-2</v>
      </c>
    </row>
    <row r="12" spans="1:16" ht="16">
      <c r="B12" s="110">
        <v>7</v>
      </c>
      <c r="C12" s="139" t="s">
        <v>56</v>
      </c>
      <c r="D12" s="115">
        <v>37196</v>
      </c>
      <c r="E12" s="146">
        <v>3.3294664403818196E-2</v>
      </c>
      <c r="F12" s="115">
        <v>53430</v>
      </c>
      <c r="G12" s="138">
        <v>2.8727428161267169E-2</v>
      </c>
      <c r="H12" s="115">
        <v>280680</v>
      </c>
      <c r="I12" s="138">
        <v>2.311268438249368E-2</v>
      </c>
    </row>
    <row r="13" spans="1:16" ht="16">
      <c r="B13" s="110">
        <v>8</v>
      </c>
      <c r="C13" s="139" t="s">
        <v>66</v>
      </c>
      <c r="D13" s="115">
        <v>29544</v>
      </c>
      <c r="E13" s="146">
        <v>2.6445251240628156E-2</v>
      </c>
      <c r="F13" s="115">
        <v>49672</v>
      </c>
      <c r="G13" s="138">
        <v>2.670688399076292E-2</v>
      </c>
      <c r="H13" s="115">
        <v>386328</v>
      </c>
      <c r="I13" s="138">
        <v>3.181230273663966E-2</v>
      </c>
    </row>
    <row r="14" spans="1:16" ht="16">
      <c r="B14" s="110">
        <v>9</v>
      </c>
      <c r="C14" s="139" t="s">
        <v>50</v>
      </c>
      <c r="D14" s="115">
        <v>31466</v>
      </c>
      <c r="E14" s="146">
        <v>2.8165660558407985E-2</v>
      </c>
      <c r="F14" s="115">
        <v>49107</v>
      </c>
      <c r="G14" s="138">
        <v>2.6403103400998443E-2</v>
      </c>
      <c r="H14" s="115">
        <v>306148</v>
      </c>
      <c r="I14" s="138">
        <v>2.5209854989068248E-2</v>
      </c>
    </row>
    <row r="15" spans="1:16" ht="16">
      <c r="B15" s="110">
        <v>10</v>
      </c>
      <c r="C15" s="139" t="s">
        <v>62</v>
      </c>
      <c r="D15" s="115">
        <v>27587</v>
      </c>
      <c r="E15" s="146">
        <v>2.4693512929028192E-2</v>
      </c>
      <c r="F15" s="115">
        <v>40583</v>
      </c>
      <c r="G15" s="138">
        <v>2.1820048981259693E-2</v>
      </c>
      <c r="H15" s="115">
        <v>221252</v>
      </c>
      <c r="I15" s="138">
        <v>1.8219066712966695E-2</v>
      </c>
    </row>
    <row r="16" spans="1:16" ht="16">
      <c r="B16" s="110">
        <v>11</v>
      </c>
      <c r="C16" s="139" t="s">
        <v>53</v>
      </c>
      <c r="D16" s="115">
        <v>23908</v>
      </c>
      <c r="E16" s="146">
        <v>2.1400388121477727E-2</v>
      </c>
      <c r="F16" s="115">
        <v>39781</v>
      </c>
      <c r="G16" s="138">
        <v>2.1388841843222331E-2</v>
      </c>
      <c r="H16" s="115">
        <v>268001</v>
      </c>
      <c r="I16" s="138">
        <v>2.2068628071799521E-2</v>
      </c>
    </row>
    <row r="17" spans="2:9" ht="16">
      <c r="B17" s="110">
        <v>12</v>
      </c>
      <c r="C17" s="139" t="s">
        <v>54</v>
      </c>
      <c r="D17" s="115">
        <v>21099</v>
      </c>
      <c r="E17" s="146">
        <v>1.888601258888483E-2</v>
      </c>
      <c r="F17" s="115">
        <v>35142</v>
      </c>
      <c r="G17" s="138">
        <v>1.8894615018589758E-2</v>
      </c>
      <c r="H17" s="115">
        <v>282110</v>
      </c>
      <c r="I17" s="138">
        <v>2.3230438189914823E-2</v>
      </c>
    </row>
    <row r="18" spans="2:9" ht="16">
      <c r="B18" s="110">
        <v>13</v>
      </c>
      <c r="C18" s="139" t="s">
        <v>51</v>
      </c>
      <c r="D18" s="115">
        <v>23368</v>
      </c>
      <c r="E18" s="146">
        <v>2.0917026502538544E-2</v>
      </c>
      <c r="F18" s="115">
        <v>33960</v>
      </c>
      <c r="G18" s="138">
        <v>1.8259095271507264E-2</v>
      </c>
      <c r="H18" s="115">
        <v>181304</v>
      </c>
      <c r="I18" s="138">
        <v>1.4929535874603229E-2</v>
      </c>
    </row>
    <row r="19" spans="2:9" ht="16">
      <c r="B19" s="110">
        <v>14</v>
      </c>
      <c r="C19" s="139" t="s">
        <v>57</v>
      </c>
      <c r="D19" s="115">
        <v>20618</v>
      </c>
      <c r="E19" s="146">
        <v>1.8455462702385302E-2</v>
      </c>
      <c r="F19" s="115">
        <v>32758</v>
      </c>
      <c r="G19" s="138">
        <v>1.7612822229211865E-2</v>
      </c>
      <c r="H19" s="115">
        <v>191839</v>
      </c>
      <c r="I19" s="138">
        <v>1.5797043819485553E-2</v>
      </c>
    </row>
    <row r="20" spans="2:9" ht="16">
      <c r="B20" s="110">
        <v>15</v>
      </c>
      <c r="C20" s="139" t="s">
        <v>58</v>
      </c>
      <c r="D20" s="115">
        <v>17087</v>
      </c>
      <c r="E20" s="146">
        <v>1.5294814782988535E-2</v>
      </c>
      <c r="F20" s="115">
        <v>29590</v>
      </c>
      <c r="G20" s="138">
        <v>1.5909500267488219E-2</v>
      </c>
      <c r="H20" s="115">
        <v>249680</v>
      </c>
      <c r="I20" s="138">
        <v>2.0559979466371035E-2</v>
      </c>
    </row>
    <row r="21" spans="2:9" ht="16">
      <c r="B21" s="110">
        <v>16</v>
      </c>
      <c r="C21" s="139" t="s">
        <v>156</v>
      </c>
      <c r="D21" s="115">
        <v>15005</v>
      </c>
      <c r="E21" s="146">
        <v>1.3431187207745244E-2</v>
      </c>
      <c r="F21" s="115">
        <v>28954</v>
      </c>
      <c r="G21" s="138">
        <v>1.5567545479717941E-2</v>
      </c>
      <c r="H21" s="115">
        <v>191417</v>
      </c>
      <c r="I21" s="138">
        <v>1.5762294094498336E-2</v>
      </c>
    </row>
    <row r="22" spans="2:9" ht="16">
      <c r="B22" s="110">
        <v>17</v>
      </c>
      <c r="C22" s="139" t="s">
        <v>55</v>
      </c>
      <c r="D22" s="115">
        <v>16089</v>
      </c>
      <c r="E22" s="146">
        <v>1.4401490902060195E-2</v>
      </c>
      <c r="F22" s="115">
        <v>26857</v>
      </c>
      <c r="G22" s="138">
        <v>1.4440062476645187E-2</v>
      </c>
      <c r="H22" s="115">
        <v>150407</v>
      </c>
      <c r="I22" s="138">
        <v>1.2385312526427701E-2</v>
      </c>
    </row>
    <row r="23" spans="2:9" ht="16">
      <c r="B23" s="110">
        <v>18</v>
      </c>
      <c r="C23" s="139" t="s">
        <v>60</v>
      </c>
      <c r="D23" s="115">
        <v>19211</v>
      </c>
      <c r="E23" s="146">
        <v>1.7196037150815986E-2</v>
      </c>
      <c r="F23" s="115">
        <v>26808</v>
      </c>
      <c r="G23" s="138">
        <v>1.4413716903373577E-2</v>
      </c>
      <c r="H23" s="115">
        <v>193697</v>
      </c>
      <c r="I23" s="138">
        <v>1.5950041423813163E-2</v>
      </c>
    </row>
    <row r="24" spans="2:9" ht="16">
      <c r="B24" s="110">
        <v>19</v>
      </c>
      <c r="C24" s="139" t="s">
        <v>61</v>
      </c>
      <c r="D24" s="115">
        <v>14648</v>
      </c>
      <c r="E24" s="146">
        <v>1.3111631470779895E-2</v>
      </c>
      <c r="F24" s="115">
        <v>25624</v>
      </c>
      <c r="G24" s="138">
        <v>1.3777121826769791E-2</v>
      </c>
      <c r="H24" s="115">
        <v>230329</v>
      </c>
      <c r="I24" s="138">
        <v>1.8966515181471379E-2</v>
      </c>
    </row>
    <row r="25" spans="2:9" ht="16">
      <c r="B25" s="110">
        <v>20</v>
      </c>
      <c r="C25" s="139" t="s">
        <v>157</v>
      </c>
      <c r="D25" s="115">
        <v>15159</v>
      </c>
      <c r="E25" s="146">
        <v>1.3569034780553825E-2</v>
      </c>
      <c r="F25" s="115">
        <v>24604</v>
      </c>
      <c r="G25" s="138">
        <v>1.3228703770911799E-2</v>
      </c>
      <c r="H25" s="115">
        <v>203986</v>
      </c>
      <c r="I25" s="138">
        <v>1.6797292420006257E-2</v>
      </c>
    </row>
    <row r="27" spans="2:9">
      <c r="B27" s="49" t="s">
        <v>121</v>
      </c>
    </row>
  </sheetData>
  <mergeCells count="2">
    <mergeCell ref="B3:I3"/>
    <mergeCell ref="B1:J1"/>
  </mergeCells>
  <printOptions horizontalCentered="1"/>
  <pageMargins left="0.75" right="0.75" top="1" bottom="1" header="0.5" footer="0.5"/>
  <pageSetup scale="75" orientation="landscape" horizontalDpi="4294967292" verticalDpi="4294967292"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A21E5-A43D-564D-BAFB-BD2C0C9829C8}">
  <sheetPr>
    <tabColor theme="0"/>
  </sheetPr>
  <dimension ref="A1:AE63"/>
  <sheetViews>
    <sheetView topLeftCell="A23" zoomScaleNormal="100" workbookViewId="0">
      <selection activeCell="A41" sqref="A41:H61"/>
    </sheetView>
  </sheetViews>
  <sheetFormatPr baseColWidth="10" defaultColWidth="8.83203125" defaultRowHeight="13"/>
  <cols>
    <col min="1" max="1" width="11.33203125" style="50" customWidth="1"/>
    <col min="2" max="2" width="15.6640625" style="50" customWidth="1"/>
    <col min="3" max="3" width="11.5" style="50" customWidth="1"/>
    <col min="4" max="4" width="12.6640625" style="50" customWidth="1"/>
    <col min="5" max="5" width="10.33203125" style="50" customWidth="1"/>
    <col min="6" max="6" width="12" style="50" customWidth="1"/>
    <col min="7" max="7" width="10.33203125" style="50" bestFit="1" customWidth="1"/>
    <col min="8" max="8" width="9" style="50" bestFit="1" customWidth="1"/>
    <col min="9" max="27" width="8.83203125" style="50"/>
    <col min="32" max="16384" width="8.83203125" style="50"/>
  </cols>
  <sheetData>
    <row r="1" spans="1:31" customFormat="1"/>
    <row r="3" spans="1:31">
      <c r="A3" s="3" t="s">
        <v>63</v>
      </c>
      <c r="B3"/>
      <c r="C3"/>
      <c r="D3"/>
      <c r="E3"/>
      <c r="F3"/>
      <c r="G3"/>
      <c r="H3"/>
      <c r="I3"/>
      <c r="J3"/>
      <c r="K3"/>
      <c r="L3"/>
      <c r="M3"/>
    </row>
    <row r="4" spans="1:31">
      <c r="A4"/>
      <c r="B4"/>
      <c r="C4"/>
      <c r="D4"/>
      <c r="E4"/>
      <c r="F4"/>
      <c r="G4"/>
      <c r="H4"/>
      <c r="I4"/>
      <c r="J4"/>
      <c r="K4"/>
      <c r="L4"/>
      <c r="M4"/>
      <c r="N4"/>
      <c r="O4"/>
    </row>
    <row r="5" spans="1:31">
      <c r="A5" s="4" t="s">
        <v>124</v>
      </c>
      <c r="B5" s="3"/>
      <c r="C5" s="3"/>
      <c r="D5" s="3"/>
      <c r="E5" s="57"/>
      <c r="F5" s="57"/>
      <c r="G5"/>
      <c r="H5"/>
      <c r="I5"/>
      <c r="J5"/>
      <c r="K5"/>
      <c r="L5"/>
      <c r="M5"/>
      <c r="N5"/>
      <c r="O5"/>
    </row>
    <row r="6" spans="1:31" ht="28">
      <c r="A6" s="5" t="s">
        <v>64</v>
      </c>
      <c r="B6" s="6" t="s">
        <v>125</v>
      </c>
      <c r="C6" s="6" t="s">
        <v>2</v>
      </c>
      <c r="D6" s="6" t="s">
        <v>3</v>
      </c>
      <c r="E6" s="8" t="s">
        <v>5</v>
      </c>
      <c r="F6"/>
      <c r="G6"/>
      <c r="H6"/>
      <c r="I6"/>
      <c r="J6"/>
      <c r="K6"/>
      <c r="L6"/>
      <c r="M6"/>
      <c r="Z6"/>
      <c r="AA6"/>
      <c r="AD6" s="50"/>
      <c r="AE6" s="50"/>
    </row>
    <row r="7" spans="1:31">
      <c r="A7" s="11" t="s">
        <v>16</v>
      </c>
      <c r="B7" s="61">
        <v>387500</v>
      </c>
      <c r="C7" s="61">
        <v>1747309</v>
      </c>
      <c r="D7" s="64">
        <v>489182</v>
      </c>
      <c r="E7" s="61">
        <v>188882</v>
      </c>
      <c r="F7"/>
      <c r="G7"/>
      <c r="H7"/>
      <c r="I7"/>
      <c r="J7"/>
      <c r="K7"/>
      <c r="L7"/>
      <c r="Z7"/>
      <c r="AA7"/>
      <c r="AD7" s="50"/>
      <c r="AE7" s="50"/>
    </row>
    <row r="8" spans="1:31">
      <c r="A8"/>
      <c r="B8"/>
      <c r="C8"/>
      <c r="D8"/>
      <c r="E8"/>
      <c r="F8"/>
      <c r="G8"/>
      <c r="H8"/>
      <c r="I8"/>
      <c r="J8"/>
      <c r="K8"/>
      <c r="L8"/>
      <c r="M8"/>
    </row>
    <row r="9" spans="1:31">
      <c r="A9"/>
      <c r="B9"/>
      <c r="C9"/>
      <c r="D9"/>
      <c r="E9"/>
      <c r="F9"/>
      <c r="G9"/>
      <c r="H9"/>
      <c r="I9"/>
      <c r="J9"/>
      <c r="K9"/>
      <c r="L9"/>
      <c r="M9"/>
    </row>
    <row r="10" spans="1:31">
      <c r="A10"/>
      <c r="B10"/>
      <c r="C10"/>
      <c r="D10"/>
      <c r="E10"/>
      <c r="F10"/>
      <c r="G10"/>
      <c r="H10"/>
      <c r="I10"/>
      <c r="J10"/>
      <c r="K10"/>
      <c r="L10"/>
      <c r="M10"/>
    </row>
    <row r="11" spans="1:31">
      <c r="A11" s="3" t="s">
        <v>19</v>
      </c>
      <c r="B11" s="3"/>
      <c r="C11" s="22"/>
      <c r="D11" s="3"/>
      <c r="E11"/>
      <c r="F11"/>
      <c r="G11"/>
      <c r="H11"/>
      <c r="I11"/>
      <c r="J11"/>
      <c r="K11"/>
      <c r="L11"/>
      <c r="M11"/>
    </row>
    <row r="12" spans="1:31" ht="34">
      <c r="A12" s="119" t="s">
        <v>20</v>
      </c>
      <c r="B12" s="119" t="s">
        <v>125</v>
      </c>
      <c r="C12" s="119" t="s">
        <v>2</v>
      </c>
      <c r="D12" s="120" t="s">
        <v>21</v>
      </c>
      <c r="E12"/>
      <c r="F12"/>
      <c r="G12"/>
      <c r="H12"/>
      <c r="I12"/>
      <c r="J12"/>
      <c r="K12"/>
      <c r="L12"/>
      <c r="M12"/>
    </row>
    <row r="13" spans="1:31" ht="18">
      <c r="A13" s="125">
        <v>44105</v>
      </c>
      <c r="B13" s="126">
        <v>31696</v>
      </c>
      <c r="C13" s="126">
        <v>191065</v>
      </c>
      <c r="D13" s="126">
        <v>40140</v>
      </c>
      <c r="E13"/>
      <c r="F13"/>
      <c r="G13"/>
      <c r="H13"/>
      <c r="I13"/>
      <c r="J13"/>
      <c r="K13"/>
      <c r="L13"/>
      <c r="M13"/>
    </row>
    <row r="14" spans="1:31" ht="18">
      <c r="A14" s="125">
        <v>44136</v>
      </c>
      <c r="B14" s="126">
        <v>25654</v>
      </c>
      <c r="C14" s="126">
        <v>116882</v>
      </c>
      <c r="D14" s="126">
        <v>34375</v>
      </c>
      <c r="E14"/>
      <c r="F14"/>
      <c r="G14"/>
      <c r="H14"/>
      <c r="I14"/>
      <c r="J14"/>
      <c r="K14"/>
      <c r="L14"/>
      <c r="M14"/>
    </row>
    <row r="15" spans="1:31" ht="18">
      <c r="A15" s="125">
        <v>44166</v>
      </c>
      <c r="B15" s="126">
        <v>21828</v>
      </c>
      <c r="C15" s="126">
        <v>93094</v>
      </c>
      <c r="D15" s="126">
        <v>28581</v>
      </c>
      <c r="E15"/>
      <c r="F15"/>
      <c r="G15"/>
      <c r="H15"/>
      <c r="I15"/>
      <c r="J15"/>
      <c r="K15"/>
      <c r="L15"/>
      <c r="M15"/>
    </row>
    <row r="16" spans="1:31" ht="18">
      <c r="A16" s="125">
        <v>44197</v>
      </c>
      <c r="B16" s="126">
        <v>23314</v>
      </c>
      <c r="C16" s="126">
        <v>96286</v>
      </c>
      <c r="D16" s="126">
        <v>30426</v>
      </c>
      <c r="E16"/>
      <c r="F16"/>
      <c r="G16"/>
      <c r="H16"/>
      <c r="I16"/>
      <c r="J16"/>
      <c r="K16"/>
      <c r="L16"/>
      <c r="M16"/>
    </row>
    <row r="17" spans="1:14" ht="18">
      <c r="A17" s="125">
        <v>44228</v>
      </c>
      <c r="B17" s="126">
        <v>28022</v>
      </c>
      <c r="C17" s="126">
        <v>112341</v>
      </c>
      <c r="D17" s="126">
        <v>33106</v>
      </c>
      <c r="E17"/>
      <c r="F17"/>
      <c r="G17"/>
      <c r="H17"/>
      <c r="I17"/>
      <c r="J17"/>
      <c r="K17"/>
      <c r="L17"/>
      <c r="M17"/>
    </row>
    <row r="18" spans="1:14" ht="18">
      <c r="A18" s="125">
        <v>44256</v>
      </c>
      <c r="B18" s="126">
        <v>30382</v>
      </c>
      <c r="C18" s="126">
        <v>122355</v>
      </c>
      <c r="D18" s="126">
        <v>38997</v>
      </c>
      <c r="E18"/>
      <c r="F18"/>
      <c r="G18"/>
      <c r="H18"/>
      <c r="I18"/>
      <c r="J18"/>
      <c r="K18"/>
      <c r="L18"/>
      <c r="M18"/>
    </row>
    <row r="19" spans="1:14" ht="18">
      <c r="A19" s="125">
        <v>44287</v>
      </c>
      <c r="B19" s="126">
        <v>27476</v>
      </c>
      <c r="C19" s="126">
        <v>112056</v>
      </c>
      <c r="D19" s="126">
        <v>35968</v>
      </c>
      <c r="E19"/>
      <c r="F19"/>
      <c r="G19"/>
      <c r="H19"/>
      <c r="I19"/>
      <c r="J19"/>
      <c r="K19"/>
      <c r="L19"/>
      <c r="M19"/>
    </row>
    <row r="20" spans="1:14" ht="18">
      <c r="A20" s="125">
        <v>44317</v>
      </c>
      <c r="B20" s="126">
        <v>24903</v>
      </c>
      <c r="C20" s="126">
        <v>104412</v>
      </c>
      <c r="D20" s="126">
        <v>32721</v>
      </c>
      <c r="E20"/>
      <c r="F20"/>
      <c r="G20"/>
      <c r="H20"/>
      <c r="I20"/>
      <c r="J20"/>
      <c r="K20"/>
      <c r="L20"/>
      <c r="M20"/>
    </row>
    <row r="21" spans="1:14" ht="18">
      <c r="A21" s="125">
        <v>44348</v>
      </c>
      <c r="B21" s="126">
        <v>24482</v>
      </c>
      <c r="C21" s="126">
        <v>101323</v>
      </c>
      <c r="D21" s="126">
        <v>32102</v>
      </c>
      <c r="E21"/>
      <c r="F21"/>
      <c r="G21"/>
      <c r="H21"/>
      <c r="I21"/>
      <c r="J21"/>
      <c r="K21"/>
      <c r="L21"/>
      <c r="M21"/>
    </row>
    <row r="22" spans="1:14" ht="18">
      <c r="A22" s="125">
        <v>44378</v>
      </c>
      <c r="B22" s="126">
        <v>34238</v>
      </c>
      <c r="C22" s="126">
        <v>145438</v>
      </c>
      <c r="D22" s="126">
        <v>54114</v>
      </c>
      <c r="E22"/>
      <c r="F22"/>
      <c r="G22"/>
      <c r="H22"/>
      <c r="I22"/>
      <c r="J22"/>
      <c r="K22"/>
      <c r="L22"/>
      <c r="M22"/>
    </row>
    <row r="23" spans="1:14" ht="18">
      <c r="A23" s="125">
        <v>44409</v>
      </c>
      <c r="B23" s="126">
        <v>67308</v>
      </c>
      <c r="C23" s="126">
        <v>294204</v>
      </c>
      <c r="D23" s="126">
        <v>113909</v>
      </c>
      <c r="E23"/>
      <c r="F23"/>
      <c r="G23"/>
      <c r="H23"/>
      <c r="I23"/>
      <c r="J23"/>
      <c r="K23"/>
      <c r="L23"/>
      <c r="M23"/>
    </row>
    <row r="24" spans="1:14" ht="18">
      <c r="A24" s="125">
        <v>44440</v>
      </c>
      <c r="B24" s="126">
        <v>48197</v>
      </c>
      <c r="C24" s="126">
        <v>257853</v>
      </c>
      <c r="D24" s="126">
        <v>54801</v>
      </c>
      <c r="E24"/>
      <c r="F24"/>
      <c r="G24"/>
      <c r="H24"/>
      <c r="I24"/>
      <c r="J24"/>
      <c r="K24"/>
      <c r="L24"/>
      <c r="M24"/>
    </row>
    <row r="25" spans="1:14" ht="16">
      <c r="A25" s="121"/>
      <c r="B25" s="121"/>
      <c r="C25" s="121"/>
      <c r="D25" s="121"/>
      <c r="E25"/>
      <c r="F25"/>
      <c r="G25"/>
      <c r="H25"/>
      <c r="I25"/>
      <c r="J25"/>
      <c r="K25"/>
      <c r="L25"/>
      <c r="M25"/>
    </row>
    <row r="26" spans="1:14" ht="16">
      <c r="A26" s="119" t="s">
        <v>159</v>
      </c>
      <c r="B26" s="127">
        <f>SUM(B13:B24)</f>
        <v>387500</v>
      </c>
      <c r="C26" s="127">
        <f>SUM(C13:C24)</f>
        <v>1747309</v>
      </c>
      <c r="D26" s="127">
        <f>SUM(D13:D24)</f>
        <v>529240</v>
      </c>
      <c r="E26"/>
      <c r="F26"/>
      <c r="G26"/>
      <c r="H26"/>
      <c r="I26"/>
      <c r="J26"/>
      <c r="K26"/>
      <c r="L26"/>
      <c r="M26"/>
    </row>
    <row r="27" spans="1:14">
      <c r="A27"/>
      <c r="B27"/>
      <c r="C27"/>
      <c r="D27"/>
      <c r="E27"/>
      <c r="F27"/>
      <c r="G27"/>
      <c r="H27"/>
      <c r="I27"/>
      <c r="J27"/>
      <c r="K27"/>
      <c r="L27"/>
      <c r="M27"/>
    </row>
    <row r="28" spans="1:14">
      <c r="A28" s="164" t="s">
        <v>155</v>
      </c>
      <c r="B28" s="164"/>
      <c r="C28" s="164"/>
      <c r="D28" s="164"/>
      <c r="E28" s="164"/>
      <c r="F28" s="164"/>
      <c r="G28" s="164"/>
      <c r="H28" s="164"/>
      <c r="I28" s="164"/>
      <c r="J28" s="164"/>
      <c r="K28" s="164"/>
      <c r="L28" s="164"/>
      <c r="M28" s="164"/>
    </row>
    <row r="29" spans="1:14" ht="28">
      <c r="A29" s="29" t="s">
        <v>129</v>
      </c>
      <c r="B29" s="30">
        <v>1</v>
      </c>
      <c r="C29" s="30">
        <v>2</v>
      </c>
      <c r="D29" s="30" t="s">
        <v>25</v>
      </c>
      <c r="E29" s="30" t="s">
        <v>26</v>
      </c>
      <c r="F29" s="30" t="s">
        <v>27</v>
      </c>
      <c r="G29" s="30" t="s">
        <v>28</v>
      </c>
      <c r="H29" s="30" t="s">
        <v>29</v>
      </c>
      <c r="I29" s="30" t="s">
        <v>30</v>
      </c>
      <c r="J29" s="30" t="s">
        <v>31</v>
      </c>
      <c r="K29" s="30" t="s">
        <v>32</v>
      </c>
      <c r="L29" s="31" t="s">
        <v>33</v>
      </c>
      <c r="M29" s="31" t="s">
        <v>34</v>
      </c>
      <c r="N29" s="31" t="s">
        <v>35</v>
      </c>
    </row>
    <row r="30" spans="1:14">
      <c r="A30" s="41" t="s">
        <v>16</v>
      </c>
      <c r="B30" s="42">
        <v>336111</v>
      </c>
      <c r="C30" s="42">
        <v>84177</v>
      </c>
      <c r="D30" s="42">
        <v>68074</v>
      </c>
      <c r="E30" s="42">
        <v>30521</v>
      </c>
      <c r="F30" s="42">
        <v>25397</v>
      </c>
      <c r="G30" s="42">
        <v>21694</v>
      </c>
      <c r="H30" s="42">
        <v>12289</v>
      </c>
      <c r="I30" s="42">
        <v>13308</v>
      </c>
      <c r="J30" s="42">
        <v>7631</v>
      </c>
      <c r="K30" s="42">
        <v>4946</v>
      </c>
      <c r="L30" s="51">
        <v>3528</v>
      </c>
      <c r="M30" s="51">
        <v>15592</v>
      </c>
      <c r="N30" s="51">
        <f>SUM(B30:M30)</f>
        <v>623268</v>
      </c>
    </row>
    <row r="31" spans="1:14">
      <c r="A31"/>
      <c r="B31"/>
      <c r="C31"/>
      <c r="D31"/>
      <c r="E31"/>
      <c r="F31"/>
      <c r="G31"/>
      <c r="H31"/>
      <c r="I31"/>
      <c r="J31"/>
      <c r="K31"/>
      <c r="L31"/>
      <c r="M31"/>
    </row>
    <row r="32" spans="1:14">
      <c r="A32"/>
      <c r="B32"/>
      <c r="C32"/>
      <c r="D32"/>
      <c r="E32"/>
      <c r="F32"/>
      <c r="G32"/>
      <c r="H32"/>
      <c r="I32"/>
      <c r="J32"/>
      <c r="K32"/>
      <c r="L32"/>
      <c r="M32"/>
    </row>
    <row r="33" spans="1:23" ht="19" customHeight="1">
      <c r="A33" t="s">
        <v>132</v>
      </c>
      <c r="B33"/>
      <c r="C33"/>
      <c r="D33"/>
      <c r="E33"/>
      <c r="F33"/>
      <c r="G33"/>
      <c r="H33"/>
      <c r="I33"/>
      <c r="J33"/>
      <c r="K33"/>
      <c r="L33"/>
      <c r="M33"/>
    </row>
    <row r="34" spans="1:23">
      <c r="A34" t="s">
        <v>151</v>
      </c>
      <c r="B34"/>
      <c r="C34"/>
      <c r="D34"/>
      <c r="E34"/>
      <c r="F34"/>
      <c r="G34"/>
      <c r="H34"/>
      <c r="I34"/>
      <c r="J34"/>
      <c r="K34"/>
      <c r="L34"/>
    </row>
    <row r="35" spans="1:23">
      <c r="A35"/>
      <c r="B35"/>
      <c r="C35" s="20"/>
      <c r="D35"/>
      <c r="E35"/>
      <c r="F35"/>
      <c r="G35"/>
      <c r="H35"/>
      <c r="I35"/>
      <c r="J35"/>
      <c r="K35"/>
      <c r="L35"/>
    </row>
    <row r="36" spans="1:23">
      <c r="A36"/>
      <c r="B36"/>
      <c r="C36"/>
      <c r="D36"/>
      <c r="E36"/>
      <c r="F36"/>
      <c r="G36"/>
      <c r="H36"/>
      <c r="I36"/>
      <c r="J36"/>
      <c r="K36"/>
      <c r="L36"/>
    </row>
    <row r="37" spans="1:23">
      <c r="A37"/>
      <c r="B37"/>
      <c r="C37"/>
      <c r="D37"/>
      <c r="E37"/>
      <c r="F37"/>
      <c r="G37"/>
      <c r="H37"/>
      <c r="I37"/>
      <c r="J37"/>
      <c r="K37"/>
      <c r="L37"/>
    </row>
    <row r="38" spans="1:23">
      <c r="A38" s="59"/>
      <c r="B38" s="59"/>
      <c r="C38" s="59"/>
      <c r="D38" s="59"/>
      <c r="E38" s="59"/>
      <c r="F38" s="59"/>
      <c r="G38" s="59"/>
      <c r="H38" s="59"/>
      <c r="I38" s="59"/>
      <c r="J38"/>
      <c r="K38"/>
      <c r="L38"/>
    </row>
    <row r="39" spans="1:23">
      <c r="A39" s="167" t="s">
        <v>160</v>
      </c>
      <c r="B39" s="167"/>
      <c r="C39" s="167"/>
      <c r="D39" s="167"/>
      <c r="E39" s="167"/>
      <c r="F39" s="167"/>
      <c r="G39" s="167"/>
      <c r="H39" s="167"/>
      <c r="I39"/>
      <c r="J39"/>
      <c r="K39"/>
      <c r="L39"/>
    </row>
    <row r="40" spans="1:23">
      <c r="A40"/>
      <c r="B40"/>
      <c r="C40"/>
      <c r="D40"/>
      <c r="E40"/>
      <c r="F40"/>
      <c r="G40"/>
      <c r="H40"/>
      <c r="I40"/>
      <c r="J40"/>
      <c r="K40"/>
      <c r="L40"/>
      <c r="M40"/>
      <c r="N40"/>
      <c r="O40"/>
      <c r="P40"/>
      <c r="Q40"/>
      <c r="R40"/>
      <c r="S40"/>
      <c r="T40"/>
      <c r="U40"/>
      <c r="V40"/>
      <c r="W40"/>
    </row>
    <row r="41" spans="1:23" customFormat="1" ht="34">
      <c r="A41" s="111" t="s">
        <v>38</v>
      </c>
      <c r="B41" s="135" t="s">
        <v>39</v>
      </c>
      <c r="C41" s="111" t="s">
        <v>40</v>
      </c>
      <c r="D41" s="111" t="s">
        <v>41</v>
      </c>
      <c r="E41" s="111" t="s">
        <v>122</v>
      </c>
      <c r="F41" s="111" t="s">
        <v>123</v>
      </c>
      <c r="G41" s="111" t="s">
        <v>43</v>
      </c>
      <c r="H41" s="111" t="s">
        <v>44</v>
      </c>
      <c r="N41" s="50"/>
      <c r="O41" s="50"/>
      <c r="P41" s="50"/>
      <c r="Q41" s="50"/>
      <c r="R41" s="50"/>
      <c r="S41" s="50"/>
      <c r="T41" s="50"/>
      <c r="U41" s="50"/>
      <c r="V41" s="50"/>
      <c r="W41" s="50"/>
    </row>
    <row r="42" spans="1:23" ht="18">
      <c r="A42" s="110">
        <v>1</v>
      </c>
      <c r="B42" s="136" t="s">
        <v>45</v>
      </c>
      <c r="C42" s="137">
        <v>112700</v>
      </c>
      <c r="D42" s="138">
        <v>0.3027730464825133</v>
      </c>
      <c r="E42" s="137">
        <v>106703</v>
      </c>
      <c r="F42" s="138">
        <v>0.36114072584875839</v>
      </c>
      <c r="G42" s="137">
        <v>435913</v>
      </c>
      <c r="H42" s="138">
        <v>0.32781131746289577</v>
      </c>
      <c r="I42"/>
      <c r="J42"/>
      <c r="K42"/>
      <c r="L42"/>
      <c r="M42"/>
    </row>
    <row r="43" spans="1:23" ht="18">
      <c r="A43" s="110">
        <v>2</v>
      </c>
      <c r="B43" s="136" t="s">
        <v>46</v>
      </c>
      <c r="C43" s="137">
        <v>38797</v>
      </c>
      <c r="D43" s="138">
        <v>0.10422968841510265</v>
      </c>
      <c r="E43" s="137">
        <v>30597</v>
      </c>
      <c r="F43" s="138">
        <v>0.10355681460497325</v>
      </c>
      <c r="G43" s="137">
        <v>174967</v>
      </c>
      <c r="H43" s="138">
        <v>0.13157708713098826</v>
      </c>
      <c r="I43"/>
      <c r="J43"/>
      <c r="K43"/>
      <c r="L43"/>
      <c r="M43"/>
    </row>
    <row r="44" spans="1:23" ht="18">
      <c r="A44" s="110">
        <v>3</v>
      </c>
      <c r="B44" s="136" t="s">
        <v>48</v>
      </c>
      <c r="C44" s="137">
        <v>29167</v>
      </c>
      <c r="D44" s="138">
        <v>7.8358309199249923E-2</v>
      </c>
      <c r="E44" s="137">
        <v>29917</v>
      </c>
      <c r="F44" s="138">
        <v>0.1012553264220997</v>
      </c>
      <c r="G44" s="137">
        <v>109991</v>
      </c>
      <c r="H44" s="138">
        <v>8.2714428381492108E-2</v>
      </c>
      <c r="I44"/>
      <c r="J44"/>
      <c r="K44"/>
      <c r="L44"/>
      <c r="M44"/>
    </row>
    <row r="45" spans="1:23" ht="18">
      <c r="A45" s="110">
        <v>4</v>
      </c>
      <c r="B45" s="136" t="s">
        <v>47</v>
      </c>
      <c r="C45" s="137">
        <v>21719</v>
      </c>
      <c r="D45" s="138">
        <v>5.8348960040405559E-2</v>
      </c>
      <c r="E45" s="137">
        <v>17215</v>
      </c>
      <c r="F45" s="138">
        <v>5.8264880982600076E-2</v>
      </c>
      <c r="G45" s="137">
        <v>117517</v>
      </c>
      <c r="H45" s="138">
        <v>8.8374062242436269E-2</v>
      </c>
      <c r="I45"/>
      <c r="J45"/>
      <c r="K45"/>
      <c r="L45"/>
      <c r="M45"/>
    </row>
    <row r="46" spans="1:23" ht="18">
      <c r="A46" s="110">
        <v>5</v>
      </c>
      <c r="B46" s="136" t="s">
        <v>72</v>
      </c>
      <c r="C46" s="137">
        <v>21273</v>
      </c>
      <c r="D46" s="138">
        <v>5.7150763245984969E-2</v>
      </c>
      <c r="E46" s="137">
        <v>13602</v>
      </c>
      <c r="F46" s="138">
        <v>4.6036532740361673E-2</v>
      </c>
      <c r="G46" s="137">
        <v>45083</v>
      </c>
      <c r="H46" s="138">
        <v>3.3902906371637759E-2</v>
      </c>
      <c r="I46"/>
      <c r="J46"/>
      <c r="K46"/>
      <c r="L46"/>
      <c r="M46"/>
    </row>
    <row r="47" spans="1:23" ht="18">
      <c r="A47" s="110">
        <v>6</v>
      </c>
      <c r="B47" s="136" t="s">
        <v>49</v>
      </c>
      <c r="C47" s="137">
        <v>13282</v>
      </c>
      <c r="D47" s="138">
        <v>3.5682622922633023E-2</v>
      </c>
      <c r="E47" s="137">
        <v>11479</v>
      </c>
      <c r="F47" s="138">
        <v>3.8851151251772652E-2</v>
      </c>
      <c r="G47" s="137">
        <v>41401</v>
      </c>
      <c r="H47" s="138">
        <v>3.113400232220959E-2</v>
      </c>
      <c r="I47"/>
      <c r="J47"/>
      <c r="K47"/>
      <c r="L47"/>
      <c r="M47"/>
    </row>
    <row r="48" spans="1:23" ht="18">
      <c r="A48" s="110">
        <v>7</v>
      </c>
      <c r="B48" s="136" t="s">
        <v>50</v>
      </c>
      <c r="C48" s="137">
        <v>16688</v>
      </c>
      <c r="D48" s="138">
        <v>4.4832977814553525E-2</v>
      </c>
      <c r="E48" s="137">
        <v>10297</v>
      </c>
      <c r="F48" s="138">
        <v>3.4850623263307172E-2</v>
      </c>
      <c r="G48" s="137">
        <v>41884</v>
      </c>
      <c r="H48" s="138">
        <v>3.1497223575841803E-2</v>
      </c>
      <c r="I48"/>
      <c r="J48"/>
      <c r="K48"/>
      <c r="L48"/>
      <c r="M48"/>
    </row>
    <row r="49" spans="1:13" ht="18">
      <c r="A49" s="110">
        <v>8</v>
      </c>
      <c r="B49" s="136" t="s">
        <v>161</v>
      </c>
      <c r="C49" s="137">
        <v>29701</v>
      </c>
      <c r="D49" s="138">
        <v>7.9792921504677261E-2</v>
      </c>
      <c r="E49" s="137">
        <v>9537</v>
      </c>
      <c r="F49" s="138">
        <v>3.2278371764801445E-2</v>
      </c>
      <c r="G49" s="137">
        <v>63949</v>
      </c>
      <c r="H49" s="138">
        <v>4.8090343578729523E-2</v>
      </c>
      <c r="I49"/>
      <c r="J49"/>
      <c r="K49"/>
      <c r="L49"/>
      <c r="M49"/>
    </row>
    <row r="50" spans="1:13" ht="18">
      <c r="A50" s="110">
        <v>9</v>
      </c>
      <c r="B50" s="136" t="s">
        <v>57</v>
      </c>
      <c r="C50" s="137">
        <v>9061</v>
      </c>
      <c r="D50" s="138">
        <v>2.4342738014002246E-2</v>
      </c>
      <c r="E50" s="137">
        <v>7849</v>
      </c>
      <c r="F50" s="138">
        <v>2.6565265804962414E-2</v>
      </c>
      <c r="G50" s="137">
        <v>27328</v>
      </c>
      <c r="H50" s="138">
        <v>2.0550953248987792E-2</v>
      </c>
      <c r="I50"/>
      <c r="J50"/>
      <c r="K50"/>
      <c r="L50"/>
      <c r="M50"/>
    </row>
    <row r="51" spans="1:13" ht="18">
      <c r="A51" s="110">
        <v>10</v>
      </c>
      <c r="B51" s="136" t="s">
        <v>52</v>
      </c>
      <c r="C51" s="137">
        <v>12208</v>
      </c>
      <c r="D51" s="138">
        <v>3.2797279072391501E-2</v>
      </c>
      <c r="E51" s="137">
        <v>7393</v>
      </c>
      <c r="F51" s="138">
        <v>2.5021914905858981E-2</v>
      </c>
      <c r="G51" s="137">
        <v>40553</v>
      </c>
      <c r="H51" s="138">
        <v>3.0496297098441233E-2</v>
      </c>
      <c r="I51"/>
      <c r="J51"/>
      <c r="K51"/>
      <c r="L51"/>
      <c r="M51"/>
    </row>
    <row r="52" spans="1:13" ht="18">
      <c r="A52" s="110">
        <v>11</v>
      </c>
      <c r="B52" s="136" t="s">
        <v>66</v>
      </c>
      <c r="C52" s="137">
        <v>7373</v>
      </c>
      <c r="D52" s="138">
        <v>1.9807858666509057E-2</v>
      </c>
      <c r="E52" s="137">
        <v>6262</v>
      </c>
      <c r="F52" s="138">
        <v>2.1193998531109013E-2</v>
      </c>
      <c r="G52" s="137">
        <v>25731</v>
      </c>
      <c r="H52" s="138">
        <v>1.9349991878282527E-2</v>
      </c>
      <c r="I52"/>
      <c r="J52"/>
      <c r="K52"/>
      <c r="L52"/>
      <c r="M52"/>
    </row>
    <row r="53" spans="1:13" ht="18">
      <c r="A53" s="110">
        <v>12</v>
      </c>
      <c r="B53" s="136" t="s">
        <v>51</v>
      </c>
      <c r="C53" s="137">
        <v>6802</v>
      </c>
      <c r="D53" s="138">
        <v>1.8273844384862958E-2</v>
      </c>
      <c r="E53" s="137">
        <v>5931</v>
      </c>
      <c r="F53" s="138">
        <v>2.0073715312680863E-2</v>
      </c>
      <c r="G53" s="137">
        <v>21214</v>
      </c>
      <c r="H53" s="138">
        <v>1.5953158746488109E-2</v>
      </c>
      <c r="I53"/>
      <c r="J53"/>
      <c r="K53"/>
      <c r="L53"/>
      <c r="M53"/>
    </row>
    <row r="54" spans="1:13" ht="18">
      <c r="A54" s="110">
        <v>13</v>
      </c>
      <c r="B54" s="136" t="s">
        <v>56</v>
      </c>
      <c r="C54" s="137">
        <v>8412</v>
      </c>
      <c r="D54" s="138">
        <v>2.2599173620327435E-2</v>
      </c>
      <c r="E54" s="137">
        <v>5565</v>
      </c>
      <c r="F54" s="138">
        <v>1.8834973143663631E-2</v>
      </c>
      <c r="G54" s="137">
        <v>29829</v>
      </c>
      <c r="H54" s="138">
        <v>2.2431732452578193E-2</v>
      </c>
      <c r="I54"/>
      <c r="J54"/>
      <c r="K54"/>
      <c r="L54"/>
      <c r="M54"/>
    </row>
    <row r="55" spans="1:13" ht="18">
      <c r="A55" s="110">
        <v>14</v>
      </c>
      <c r="B55" s="136" t="s">
        <v>60</v>
      </c>
      <c r="C55" s="137">
        <v>7380</v>
      </c>
      <c r="D55" s="138">
        <v>1.9826664445793684E-2</v>
      </c>
      <c r="E55" s="137">
        <v>5462</v>
      </c>
      <c r="F55" s="138">
        <v>1.8486365374787195E-2</v>
      </c>
      <c r="G55" s="137">
        <v>25089</v>
      </c>
      <c r="H55" s="138">
        <v>1.886720089519375E-2</v>
      </c>
      <c r="I55"/>
      <c r="J55"/>
      <c r="K55"/>
      <c r="L55"/>
      <c r="M55"/>
    </row>
    <row r="56" spans="1:13" ht="18">
      <c r="A56" s="110">
        <v>15</v>
      </c>
      <c r="B56" s="136" t="s">
        <v>59</v>
      </c>
      <c r="C56" s="137">
        <v>6424</v>
      </c>
      <c r="D56" s="138">
        <v>1.7258332303493037E-2</v>
      </c>
      <c r="E56" s="137">
        <v>5383</v>
      </c>
      <c r="F56" s="138">
        <v>1.8218986600600416E-2</v>
      </c>
      <c r="G56" s="137">
        <v>22064</v>
      </c>
      <c r="H56" s="138">
        <v>1.6592367992010637E-2</v>
      </c>
      <c r="I56"/>
      <c r="J56"/>
      <c r="K56"/>
      <c r="L56"/>
      <c r="M56"/>
    </row>
    <row r="57" spans="1:13" ht="18">
      <c r="A57" s="110">
        <v>16</v>
      </c>
      <c r="B57" s="136" t="s">
        <v>53</v>
      </c>
      <c r="C57" s="137">
        <v>7100</v>
      </c>
      <c r="D57" s="138">
        <v>1.9074433274408557E-2</v>
      </c>
      <c r="E57" s="137">
        <v>5034</v>
      </c>
      <c r="F57" s="138">
        <v>1.7037781636155026E-2</v>
      </c>
      <c r="G57" s="137">
        <v>19766</v>
      </c>
      <c r="H57" s="138">
        <v>1.4864246996468556E-2</v>
      </c>
      <c r="I57"/>
      <c r="J57"/>
      <c r="K57"/>
      <c r="L57"/>
      <c r="M57"/>
    </row>
    <row r="58" spans="1:13" ht="18">
      <c r="A58" s="110">
        <v>17</v>
      </c>
      <c r="B58" s="136" t="s">
        <v>61</v>
      </c>
      <c r="C58" s="137">
        <v>6628</v>
      </c>
      <c r="D58" s="138">
        <v>1.780638644264506E-2</v>
      </c>
      <c r="E58" s="137">
        <v>4689</v>
      </c>
      <c r="F58" s="138">
        <v>1.5870114837491244E-2</v>
      </c>
      <c r="G58" s="137">
        <v>21926</v>
      </c>
      <c r="H58" s="138">
        <v>1.648859049097286E-2</v>
      </c>
      <c r="I58"/>
      <c r="J58"/>
      <c r="K58"/>
      <c r="L58"/>
      <c r="M58"/>
    </row>
    <row r="59" spans="1:13" ht="18">
      <c r="A59" s="110">
        <v>18</v>
      </c>
      <c r="B59" s="136" t="s">
        <v>65</v>
      </c>
      <c r="C59" s="137">
        <v>6478</v>
      </c>
      <c r="D59" s="138">
        <v>1.7403405457974457E-2</v>
      </c>
      <c r="E59" s="137">
        <v>4555</v>
      </c>
      <c r="F59" s="138">
        <v>1.5416586283807338E-2</v>
      </c>
      <c r="G59" s="137">
        <v>21274</v>
      </c>
      <c r="H59" s="138">
        <v>1.5998279399113229E-2</v>
      </c>
      <c r="I59"/>
      <c r="J59"/>
      <c r="K59"/>
      <c r="L59"/>
      <c r="M59"/>
    </row>
    <row r="60" spans="1:13" ht="18">
      <c r="A60" s="110">
        <v>19</v>
      </c>
      <c r="B60" s="136" t="s">
        <v>62</v>
      </c>
      <c r="C60" s="137">
        <v>6366</v>
      </c>
      <c r="D60" s="138">
        <v>1.7102512989420407E-2</v>
      </c>
      <c r="E60" s="137">
        <v>4034</v>
      </c>
      <c r="F60" s="138">
        <v>1.3653240190752756E-2</v>
      </c>
      <c r="G60" s="137">
        <v>25485</v>
      </c>
      <c r="H60" s="138">
        <v>1.9164997202519539E-2</v>
      </c>
      <c r="I60"/>
      <c r="J60"/>
      <c r="K60"/>
      <c r="L60"/>
      <c r="M60"/>
    </row>
    <row r="61" spans="1:13" ht="18">
      <c r="A61" s="110">
        <v>20</v>
      </c>
      <c r="B61" s="136" t="s">
        <v>67</v>
      </c>
      <c r="C61" s="137">
        <v>4667</v>
      </c>
      <c r="D61" s="138">
        <v>1.2538081703051372E-2</v>
      </c>
      <c r="E61" s="137">
        <v>3957</v>
      </c>
      <c r="F61" s="138">
        <v>1.3392630499456781E-2</v>
      </c>
      <c r="G61" s="137">
        <v>18804</v>
      </c>
      <c r="H61" s="138">
        <v>1.4140812532712474E-2</v>
      </c>
      <c r="I61"/>
      <c r="J61"/>
      <c r="K61"/>
      <c r="L61"/>
      <c r="M61"/>
    </row>
    <row r="62" spans="1:13">
      <c r="A62"/>
      <c r="B62"/>
      <c r="C62"/>
      <c r="D62"/>
      <c r="E62"/>
      <c r="F62"/>
      <c r="G62"/>
      <c r="H62"/>
      <c r="I62"/>
      <c r="J62"/>
      <c r="K62"/>
      <c r="L62"/>
      <c r="M62"/>
    </row>
    <row r="63" spans="1:13">
      <c r="J63"/>
      <c r="K63"/>
      <c r="L63"/>
      <c r="M63"/>
    </row>
  </sheetData>
  <mergeCells count="2">
    <mergeCell ref="A28:M28"/>
    <mergeCell ref="A39:H39"/>
  </mergeCells>
  <printOptions horizontalCentered="1"/>
  <pageMargins left="0.75" right="0.75" top="1" bottom="1" header="0.5" footer="0.5"/>
  <pageSetup scale="75" orientation="landscape" horizontalDpi="4294967292" verticalDpi="4294967292"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D3542-206E-B04A-97C9-D9CA3C715E3C}">
  <sheetPr>
    <tabColor theme="0"/>
  </sheetPr>
  <dimension ref="A1:X55"/>
  <sheetViews>
    <sheetView topLeftCell="A2" zoomScaleNormal="100" workbookViewId="0">
      <selection activeCell="A9" sqref="A9:D23"/>
    </sheetView>
  </sheetViews>
  <sheetFormatPr baseColWidth="10" defaultColWidth="8.83203125" defaultRowHeight="13"/>
  <cols>
    <col min="1" max="1" width="9" bestFit="1" customWidth="1"/>
    <col min="2" max="2" width="11.1640625" bestFit="1" customWidth="1"/>
    <col min="3" max="3" width="10.5" bestFit="1" customWidth="1"/>
    <col min="4" max="4" width="10.5" customWidth="1"/>
    <col min="5" max="10" width="10.1640625" bestFit="1" customWidth="1"/>
    <col min="11" max="12" width="9.1640625" bestFit="1" customWidth="1"/>
    <col min="13" max="13" width="10.1640625" bestFit="1" customWidth="1"/>
  </cols>
  <sheetData>
    <row r="1" spans="1:24" ht="95" customHeight="1">
      <c r="A1" s="161" t="s">
        <v>135</v>
      </c>
      <c r="B1" s="161"/>
      <c r="C1" s="161"/>
      <c r="D1" s="161"/>
      <c r="E1" s="161"/>
      <c r="F1" s="161"/>
      <c r="G1" s="161"/>
      <c r="H1" s="161"/>
      <c r="I1" s="161"/>
      <c r="J1" s="161"/>
      <c r="K1" s="161"/>
      <c r="L1" s="161"/>
    </row>
    <row r="4" spans="1:24">
      <c r="A4" s="4" t="s">
        <v>124</v>
      </c>
    </row>
    <row r="5" spans="1:24" s="54" customFormat="1" ht="42">
      <c r="A5" s="52" t="s">
        <v>68</v>
      </c>
      <c r="B5" s="23" t="s">
        <v>125</v>
      </c>
      <c r="C5" s="23" t="s">
        <v>2</v>
      </c>
      <c r="D5" s="23" t="s">
        <v>3</v>
      </c>
      <c r="E5" s="53" t="s">
        <v>69</v>
      </c>
      <c r="G5"/>
      <c r="H5"/>
      <c r="I5"/>
      <c r="J5"/>
      <c r="K5"/>
      <c r="L5"/>
      <c r="M5"/>
      <c r="N5"/>
      <c r="W5"/>
      <c r="X5"/>
    </row>
    <row r="6" spans="1:24">
      <c r="A6" s="55" t="s">
        <v>70</v>
      </c>
      <c r="B6" s="35">
        <v>1551417</v>
      </c>
      <c r="C6" s="35">
        <v>4861082</v>
      </c>
      <c r="D6" s="33">
        <v>1064634</v>
      </c>
      <c r="E6" s="35">
        <v>344618</v>
      </c>
    </row>
    <row r="8" spans="1:24">
      <c r="A8" t="s">
        <v>71</v>
      </c>
    </row>
    <row r="9" spans="1:24" ht="44" customHeight="1">
      <c r="A9" s="113" t="s">
        <v>20</v>
      </c>
      <c r="B9" s="113" t="s">
        <v>133</v>
      </c>
      <c r="C9" s="113" t="s">
        <v>2</v>
      </c>
      <c r="D9" s="114" t="s">
        <v>21</v>
      </c>
    </row>
    <row r="10" spans="1:24" ht="18">
      <c r="A10" s="122">
        <v>44105</v>
      </c>
      <c r="B10" s="123">
        <v>51818</v>
      </c>
      <c r="C10" s="123">
        <v>239255</v>
      </c>
      <c r="D10" s="123">
        <v>45266</v>
      </c>
    </row>
    <row r="11" spans="1:24" ht="18">
      <c r="A11" s="122">
        <v>44136</v>
      </c>
      <c r="B11" s="123">
        <v>20690</v>
      </c>
      <c r="C11" s="123">
        <v>108161</v>
      </c>
      <c r="D11" s="123">
        <v>21246</v>
      </c>
    </row>
    <row r="12" spans="1:24" ht="18">
      <c r="A12" s="122">
        <v>44166</v>
      </c>
      <c r="B12" s="123">
        <v>10579</v>
      </c>
      <c r="C12" s="123">
        <v>62598</v>
      </c>
      <c r="D12" s="123">
        <v>11686</v>
      </c>
    </row>
    <row r="13" spans="1:24" ht="18">
      <c r="A13" s="122">
        <v>44197</v>
      </c>
      <c r="B13" s="123">
        <v>14642</v>
      </c>
      <c r="C13" s="123">
        <v>77258</v>
      </c>
      <c r="D13" s="123">
        <v>14711</v>
      </c>
    </row>
    <row r="14" spans="1:24" ht="18">
      <c r="A14" s="122">
        <v>44228</v>
      </c>
      <c r="B14" s="123">
        <v>23794</v>
      </c>
      <c r="C14" s="123">
        <v>127156</v>
      </c>
      <c r="D14" s="123">
        <v>19602</v>
      </c>
    </row>
    <row r="15" spans="1:24" ht="18">
      <c r="A15" s="122">
        <v>44256</v>
      </c>
      <c r="B15" s="123">
        <v>27546</v>
      </c>
      <c r="C15" s="123">
        <v>125941</v>
      </c>
      <c r="D15" s="123">
        <v>23077</v>
      </c>
    </row>
    <row r="16" spans="1:24" ht="18">
      <c r="A16" s="122">
        <v>44287</v>
      </c>
      <c r="B16" s="123">
        <v>23114</v>
      </c>
      <c r="C16" s="123">
        <v>107215</v>
      </c>
      <c r="D16" s="123">
        <v>20114</v>
      </c>
    </row>
    <row r="17" spans="1:14" ht="18">
      <c r="A17" s="122">
        <v>44317</v>
      </c>
      <c r="B17" s="123">
        <v>23060</v>
      </c>
      <c r="C17" s="123">
        <v>103068</v>
      </c>
      <c r="D17" s="123">
        <v>19992</v>
      </c>
    </row>
    <row r="18" spans="1:14" ht="18">
      <c r="A18" s="122">
        <v>44348</v>
      </c>
      <c r="B18" s="123">
        <v>35801</v>
      </c>
      <c r="C18" s="123">
        <v>147868</v>
      </c>
      <c r="D18" s="123">
        <v>28854</v>
      </c>
    </row>
    <row r="19" spans="1:14" ht="18">
      <c r="A19" s="122">
        <v>44378</v>
      </c>
      <c r="B19" s="123">
        <v>308366</v>
      </c>
      <c r="C19" s="123">
        <v>918999</v>
      </c>
      <c r="D19" s="123">
        <v>220504</v>
      </c>
    </row>
    <row r="20" spans="1:14" ht="18">
      <c r="A20" s="122">
        <v>44409</v>
      </c>
      <c r="B20" s="123">
        <v>890422</v>
      </c>
      <c r="C20" s="123">
        <v>2321840</v>
      </c>
      <c r="D20" s="123">
        <v>652046</v>
      </c>
    </row>
    <row r="21" spans="1:14" ht="18">
      <c r="A21" s="122">
        <v>44440</v>
      </c>
      <c r="B21" s="123">
        <v>121585</v>
      </c>
      <c r="C21" s="123">
        <v>521723</v>
      </c>
      <c r="D21" s="123">
        <v>66263</v>
      </c>
    </row>
    <row r="22" spans="1:14" ht="16">
      <c r="A22" s="99"/>
      <c r="B22" s="116"/>
      <c r="C22" s="116"/>
      <c r="D22" s="116"/>
    </row>
    <row r="23" spans="1:14" ht="16">
      <c r="A23" s="117" t="s">
        <v>162</v>
      </c>
      <c r="B23" s="118">
        <f>SUM(B10:B21)</f>
        <v>1551417</v>
      </c>
      <c r="C23" s="118">
        <f>SUM(C10:C21)</f>
        <v>4861082</v>
      </c>
      <c r="D23" s="140">
        <f>SUM(D10:D21)</f>
        <v>1143361</v>
      </c>
      <c r="E23" s="20"/>
    </row>
    <row r="25" spans="1:14" ht="54" customHeight="1">
      <c r="A25" s="161" t="s">
        <v>134</v>
      </c>
      <c r="B25" s="161"/>
      <c r="C25" s="161"/>
      <c r="D25" s="161"/>
      <c r="E25" s="161"/>
      <c r="F25" s="161"/>
      <c r="G25" s="161"/>
      <c r="H25" s="161"/>
      <c r="I25" s="161"/>
      <c r="J25" s="161"/>
      <c r="K25" s="161"/>
      <c r="L25" s="161"/>
      <c r="M25" s="58"/>
    </row>
    <row r="26" spans="1:14">
      <c r="A26" s="3"/>
      <c r="B26" s="3"/>
      <c r="C26" s="3"/>
      <c r="D26" s="3"/>
      <c r="E26" s="3"/>
      <c r="F26" s="3"/>
      <c r="G26" s="3"/>
      <c r="H26" s="3"/>
      <c r="I26" s="3"/>
      <c r="J26" s="3"/>
      <c r="K26" s="3"/>
      <c r="L26" s="3"/>
      <c r="M26" s="3"/>
    </row>
    <row r="27" spans="1:14" ht="16">
      <c r="A27" s="26" t="s">
        <v>155</v>
      </c>
      <c r="B27" s="27"/>
      <c r="C27" s="27"/>
      <c r="D27" s="28"/>
      <c r="E27" s="3"/>
      <c r="F27" s="3"/>
      <c r="G27" s="3"/>
      <c r="H27" s="3"/>
      <c r="I27" s="3"/>
      <c r="J27" s="3"/>
      <c r="K27" s="3"/>
      <c r="L27" s="3"/>
      <c r="M27" s="3"/>
    </row>
    <row r="28" spans="1:14" ht="28">
      <c r="A28" s="29" t="s">
        <v>129</v>
      </c>
      <c r="B28" s="30">
        <v>1</v>
      </c>
      <c r="C28" s="30">
        <v>2</v>
      </c>
      <c r="D28" s="30" t="s">
        <v>25</v>
      </c>
      <c r="E28" s="30" t="s">
        <v>26</v>
      </c>
      <c r="F28" s="30" t="s">
        <v>27</v>
      </c>
      <c r="G28" s="30" t="s">
        <v>28</v>
      </c>
      <c r="H28" s="30" t="s">
        <v>29</v>
      </c>
      <c r="I28" s="30" t="s">
        <v>30</v>
      </c>
      <c r="J28" s="30" t="s">
        <v>31</v>
      </c>
      <c r="K28" s="30" t="s">
        <v>32</v>
      </c>
      <c r="L28" s="31" t="s">
        <v>33</v>
      </c>
      <c r="M28" s="31" t="s">
        <v>34</v>
      </c>
      <c r="N28" s="31" t="s">
        <v>35</v>
      </c>
    </row>
    <row r="29" spans="1:14">
      <c r="A29" s="5" t="s">
        <v>70</v>
      </c>
      <c r="B29" s="48">
        <v>884205</v>
      </c>
      <c r="C29" s="48">
        <v>197377</v>
      </c>
      <c r="D29" s="48">
        <v>174065</v>
      </c>
      <c r="E29" s="48">
        <v>89561</v>
      </c>
      <c r="F29" s="48">
        <v>82829</v>
      </c>
      <c r="G29" s="48">
        <v>83071</v>
      </c>
      <c r="H29" s="48">
        <v>83071</v>
      </c>
      <c r="I29" s="48">
        <v>63172</v>
      </c>
      <c r="J29" s="48">
        <v>37762</v>
      </c>
      <c r="K29" s="48">
        <v>25569</v>
      </c>
      <c r="L29" s="48">
        <v>17984</v>
      </c>
      <c r="M29" s="48">
        <v>94231</v>
      </c>
      <c r="N29" s="33">
        <f>SUM(B29:M29)</f>
        <v>1832897</v>
      </c>
    </row>
    <row r="32" spans="1:14" ht="48" customHeight="1">
      <c r="A32" s="161" t="s">
        <v>137</v>
      </c>
      <c r="B32" s="161"/>
      <c r="C32" s="161"/>
      <c r="D32" s="161"/>
      <c r="E32" s="161"/>
      <c r="F32" s="161"/>
      <c r="G32" s="161"/>
      <c r="H32" s="161"/>
    </row>
    <row r="33" spans="1:8">
      <c r="A33" s="167" t="s">
        <v>163</v>
      </c>
      <c r="B33" s="167"/>
      <c r="C33" s="167"/>
      <c r="D33" s="167"/>
      <c r="E33" s="167"/>
      <c r="F33" s="167"/>
      <c r="G33" s="167"/>
      <c r="H33" s="167"/>
    </row>
    <row r="35" spans="1:8" ht="28">
      <c r="A35" s="44" t="s">
        <v>38</v>
      </c>
      <c r="B35" s="45" t="s">
        <v>39</v>
      </c>
      <c r="C35" s="44" t="s">
        <v>40</v>
      </c>
      <c r="D35" s="44" t="s">
        <v>41</v>
      </c>
      <c r="E35" s="44" t="s">
        <v>122</v>
      </c>
      <c r="F35" s="44" t="s">
        <v>123</v>
      </c>
      <c r="G35" s="44" t="s">
        <v>43</v>
      </c>
      <c r="H35" s="44" t="s">
        <v>44</v>
      </c>
    </row>
    <row r="36" spans="1:8" ht="16">
      <c r="A36" s="46">
        <v>1</v>
      </c>
      <c r="B36" s="65" t="s">
        <v>45</v>
      </c>
      <c r="C36" s="66">
        <v>226201</v>
      </c>
      <c r="D36" s="56">
        <v>0.23761607630572712</v>
      </c>
      <c r="E36" s="66">
        <v>372838</v>
      </c>
      <c r="F36" s="56">
        <v>0.26723711579620374</v>
      </c>
      <c r="G36" s="66">
        <v>1232316</v>
      </c>
      <c r="H36" s="56">
        <v>0.28991393505005264</v>
      </c>
    </row>
    <row r="37" spans="1:8" ht="16">
      <c r="A37" s="46">
        <v>2</v>
      </c>
      <c r="B37" s="65" t="s">
        <v>161</v>
      </c>
      <c r="C37" s="66">
        <v>248342</v>
      </c>
      <c r="D37" s="56">
        <v>0.26087440648766758</v>
      </c>
      <c r="E37" s="66">
        <v>320436</v>
      </c>
      <c r="F37" s="56">
        <v>0.22967721218672008</v>
      </c>
      <c r="G37" s="66">
        <v>806480</v>
      </c>
      <c r="H37" s="56">
        <v>0.18973200894832692</v>
      </c>
    </row>
    <row r="38" spans="1:8" ht="16">
      <c r="A38" s="46">
        <v>3</v>
      </c>
      <c r="B38" s="65" t="s">
        <v>47</v>
      </c>
      <c r="C38" s="66">
        <v>75339</v>
      </c>
      <c r="D38" s="56">
        <v>7.914093029118871E-2</v>
      </c>
      <c r="E38" s="66">
        <v>168282</v>
      </c>
      <c r="F38" s="56">
        <v>0.12061859660339545</v>
      </c>
      <c r="G38" s="66">
        <v>466093</v>
      </c>
      <c r="H38" s="56">
        <v>0.10965276416867441</v>
      </c>
    </row>
    <row r="39" spans="1:8" ht="16">
      <c r="A39" s="46">
        <v>4</v>
      </c>
      <c r="B39" s="65" t="s">
        <v>72</v>
      </c>
      <c r="C39" s="66">
        <v>116421</v>
      </c>
      <c r="D39" s="56">
        <v>0.12229610487835624</v>
      </c>
      <c r="E39" s="66">
        <v>141775</v>
      </c>
      <c r="F39" s="56">
        <v>0.10161931480162104</v>
      </c>
      <c r="G39" s="66">
        <v>377747</v>
      </c>
      <c r="H39" s="56">
        <v>8.8868536335933501E-2</v>
      </c>
    </row>
    <row r="40" spans="1:8" ht="16">
      <c r="A40" s="46">
        <v>5</v>
      </c>
      <c r="B40" s="65" t="s">
        <v>50</v>
      </c>
      <c r="C40" s="66">
        <v>88135</v>
      </c>
      <c r="D40" s="56">
        <v>9.2582671540821046E-2</v>
      </c>
      <c r="E40" s="66">
        <v>91827</v>
      </c>
      <c r="F40" s="56">
        <v>6.5818351756575244E-2</v>
      </c>
      <c r="G40" s="66">
        <v>248056</v>
      </c>
      <c r="H40" s="56">
        <v>5.835750819820229E-2</v>
      </c>
    </row>
    <row r="41" spans="1:8" ht="16">
      <c r="A41" s="46">
        <v>6</v>
      </c>
      <c r="B41" s="65" t="s">
        <v>61</v>
      </c>
      <c r="C41" s="66">
        <v>24070</v>
      </c>
      <c r="D41" s="56">
        <v>2.5284675826715407E-2</v>
      </c>
      <c r="E41" s="66">
        <v>40749</v>
      </c>
      <c r="F41" s="56">
        <v>2.9207444604840455E-2</v>
      </c>
      <c r="G41" s="66">
        <v>98920</v>
      </c>
      <c r="H41" s="56">
        <v>2.3271860833707591E-2</v>
      </c>
    </row>
    <row r="42" spans="1:8" ht="16">
      <c r="A42" s="46">
        <v>7</v>
      </c>
      <c r="B42" s="65" t="s">
        <v>164</v>
      </c>
      <c r="C42" s="66">
        <v>27934</v>
      </c>
      <c r="D42" s="56">
        <v>2.9343669902096726E-2</v>
      </c>
      <c r="E42" s="66">
        <v>34043</v>
      </c>
      <c r="F42" s="56">
        <v>2.4400820552224194E-2</v>
      </c>
      <c r="G42" s="66">
        <v>84215</v>
      </c>
      <c r="H42" s="56">
        <v>1.9812371210176757E-2</v>
      </c>
    </row>
    <row r="43" spans="1:8" ht="16">
      <c r="A43" s="46">
        <v>8</v>
      </c>
      <c r="B43" s="65" t="s">
        <v>52</v>
      </c>
      <c r="C43" s="66">
        <v>11690</v>
      </c>
      <c r="D43" s="56">
        <v>1.2279927728055801E-2</v>
      </c>
      <c r="E43" s="66">
        <v>33162</v>
      </c>
      <c r="F43" s="56">
        <v>2.3769350854885254E-2</v>
      </c>
      <c r="G43" s="66">
        <v>132438</v>
      </c>
      <c r="H43" s="56">
        <v>3.1157285736904225E-2</v>
      </c>
    </row>
    <row r="44" spans="1:8" ht="16">
      <c r="A44" s="46">
        <v>9</v>
      </c>
      <c r="B44" s="65" t="s">
        <v>65</v>
      </c>
      <c r="C44" s="66">
        <v>16897</v>
      </c>
      <c r="D44" s="56">
        <v>1.7749695365351485E-2</v>
      </c>
      <c r="E44" s="66">
        <v>32939</v>
      </c>
      <c r="F44" s="56">
        <v>2.3609512327636011E-2</v>
      </c>
      <c r="G44" s="66">
        <v>116024</v>
      </c>
      <c r="H44" s="56">
        <v>2.7295737781743729E-2</v>
      </c>
    </row>
    <row r="45" spans="1:8" ht="16">
      <c r="A45" s="46">
        <v>10</v>
      </c>
      <c r="B45" s="65" t="s">
        <v>165</v>
      </c>
      <c r="C45" s="66">
        <v>22572</v>
      </c>
      <c r="D45" s="56">
        <v>2.3711080297491492E-2</v>
      </c>
      <c r="E45" s="66">
        <v>25646</v>
      </c>
      <c r="F45" s="56">
        <v>1.8382147398359184E-2</v>
      </c>
      <c r="G45" s="66">
        <v>85042</v>
      </c>
      <c r="H45" s="56">
        <v>2.0006930742217561E-2</v>
      </c>
    </row>
    <row r="46" spans="1:8" ht="16">
      <c r="A46" s="46">
        <v>11</v>
      </c>
      <c r="B46" s="65" t="s">
        <v>57</v>
      </c>
      <c r="C46" s="66">
        <v>15051</v>
      </c>
      <c r="D46" s="56">
        <v>1.5810538257909998E-2</v>
      </c>
      <c r="E46" s="66">
        <v>16425</v>
      </c>
      <c r="F46" s="56">
        <v>1.1772860134837774E-2</v>
      </c>
      <c r="G46" s="66">
        <v>56096</v>
      </c>
      <c r="H46" s="56">
        <v>1.3197111861379509E-2</v>
      </c>
    </row>
    <row r="47" spans="1:8" ht="16">
      <c r="A47" s="46">
        <v>12</v>
      </c>
      <c r="B47" s="65" t="s">
        <v>53</v>
      </c>
      <c r="C47" s="66">
        <v>13647</v>
      </c>
      <c r="D47" s="56">
        <v>1.4335686373377033E-2</v>
      </c>
      <c r="E47" s="66">
        <v>16351</v>
      </c>
      <c r="F47" s="56">
        <v>1.1719819547320088E-2</v>
      </c>
      <c r="G47" s="66">
        <v>46207</v>
      </c>
      <c r="H47" s="56">
        <v>1.0870631556238644E-2</v>
      </c>
    </row>
    <row r="48" spans="1:8" ht="16">
      <c r="A48" s="46">
        <v>13</v>
      </c>
      <c r="B48" s="65" t="s">
        <v>73</v>
      </c>
      <c r="C48" s="66">
        <v>3830</v>
      </c>
      <c r="D48" s="56">
        <v>4.0232782890037393E-3</v>
      </c>
      <c r="E48" s="66">
        <v>15811</v>
      </c>
      <c r="F48" s="56">
        <v>1.1332766611380217E-2</v>
      </c>
      <c r="G48" s="66">
        <v>65742</v>
      </c>
      <c r="H48" s="56">
        <v>1.5466424129898954E-2</v>
      </c>
    </row>
    <row r="49" spans="1:8" ht="16">
      <c r="A49" s="46">
        <v>14</v>
      </c>
      <c r="B49" s="65" t="s">
        <v>60</v>
      </c>
      <c r="C49" s="66">
        <v>11661</v>
      </c>
      <c r="D49" s="56">
        <v>1.2249464263204337E-2</v>
      </c>
      <c r="E49" s="66">
        <v>15748</v>
      </c>
      <c r="F49" s="56">
        <v>1.1287610435520564E-2</v>
      </c>
      <c r="G49" s="66">
        <v>60821</v>
      </c>
      <c r="H49" s="56">
        <v>1.4308712573462692E-2</v>
      </c>
    </row>
    <row r="50" spans="1:8" ht="16">
      <c r="A50" s="46">
        <v>15</v>
      </c>
      <c r="B50" s="65" t="s">
        <v>67</v>
      </c>
      <c r="C50" s="66">
        <v>7947</v>
      </c>
      <c r="D50" s="56">
        <v>8.3480398336064545E-3</v>
      </c>
      <c r="E50" s="66">
        <v>12900</v>
      </c>
      <c r="F50" s="56">
        <v>9.2462645807858315E-3</v>
      </c>
      <c r="G50" s="66">
        <v>58528</v>
      </c>
      <c r="H50" s="56">
        <v>1.3769262746413647E-2</v>
      </c>
    </row>
    <row r="51" spans="1:8" ht="16">
      <c r="A51" s="46">
        <v>16</v>
      </c>
      <c r="B51" s="65" t="s">
        <v>66</v>
      </c>
      <c r="C51" s="66">
        <v>5516</v>
      </c>
      <c r="D51" s="56">
        <v>5.7943611076095632E-3</v>
      </c>
      <c r="E51" s="66">
        <v>12605</v>
      </c>
      <c r="F51" s="56">
        <v>9.0348189954112725E-3</v>
      </c>
      <c r="G51" s="66">
        <v>125634</v>
      </c>
      <c r="H51" s="56">
        <v>2.9556580711504445E-2</v>
      </c>
    </row>
    <row r="52" spans="1:8" ht="16">
      <c r="A52" s="46">
        <v>17</v>
      </c>
      <c r="B52" s="65" t="s">
        <v>46</v>
      </c>
      <c r="C52" s="66">
        <v>10157</v>
      </c>
      <c r="D52" s="56">
        <v>1.0669565948149082E-2</v>
      </c>
      <c r="E52" s="66">
        <v>12491</v>
      </c>
      <c r="F52" s="56">
        <v>8.953107820046189E-3</v>
      </c>
      <c r="G52" s="66">
        <v>82586</v>
      </c>
      <c r="H52" s="56">
        <v>1.942913363134427E-2</v>
      </c>
    </row>
    <row r="53" spans="1:8" ht="16">
      <c r="A53" s="46">
        <v>18</v>
      </c>
      <c r="B53" s="65" t="s">
        <v>49</v>
      </c>
      <c r="C53" s="66">
        <v>10826</v>
      </c>
      <c r="D53" s="56">
        <v>1.1372326568343208E-2</v>
      </c>
      <c r="E53" s="66">
        <v>10659</v>
      </c>
      <c r="F53" s="56">
        <v>7.639994896635363E-3</v>
      </c>
      <c r="G53" s="66">
        <v>37861</v>
      </c>
      <c r="H53" s="56">
        <v>8.9071565206733025E-3</v>
      </c>
    </row>
    <row r="54" spans="1:8" ht="16">
      <c r="A54" s="46">
        <v>19</v>
      </c>
      <c r="B54" s="65" t="s">
        <v>166</v>
      </c>
      <c r="C54" s="66">
        <v>9660</v>
      </c>
      <c r="D54" s="56">
        <v>1.0147485188453296E-2</v>
      </c>
      <c r="E54" s="66">
        <v>10528</v>
      </c>
      <c r="F54" s="56">
        <v>7.5460987214351349E-3</v>
      </c>
      <c r="G54" s="66">
        <v>27631</v>
      </c>
      <c r="H54" s="56">
        <v>6.5004527567344775E-3</v>
      </c>
    </row>
    <row r="55" spans="1:8" ht="16">
      <c r="A55" s="46">
        <v>20</v>
      </c>
      <c r="B55" s="65" t="s">
        <v>59</v>
      </c>
      <c r="C55" s="66">
        <v>6064</v>
      </c>
      <c r="D55" s="56">
        <v>6.3700155468717169E-3</v>
      </c>
      <c r="E55" s="66">
        <v>9943</v>
      </c>
      <c r="F55" s="56">
        <v>7.12679137416694E-3</v>
      </c>
      <c r="G55" s="66">
        <v>42190</v>
      </c>
      <c r="H55" s="56">
        <v>9.9255945064104668E-3</v>
      </c>
    </row>
  </sheetData>
  <mergeCells count="4">
    <mergeCell ref="A1:L1"/>
    <mergeCell ref="A32:H32"/>
    <mergeCell ref="A33:H33"/>
    <mergeCell ref="A25:L25"/>
  </mergeCells>
  <printOptions horizontalCentered="1"/>
  <pageMargins left="0.75" right="0.75" top="1" bottom="1" header="0.5" footer="0.5"/>
  <pageSetup scale="75" orientation="landscape"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08965-8662-E442-AB8B-CF93F71CC4B8}">
  <sheetPr>
    <tabColor theme="0"/>
  </sheetPr>
  <dimension ref="A2:I45"/>
  <sheetViews>
    <sheetView workbookViewId="0">
      <selection activeCell="D23" sqref="D23"/>
    </sheetView>
  </sheetViews>
  <sheetFormatPr baseColWidth="10" defaultRowHeight="13"/>
  <sheetData>
    <row r="2" spans="1:9">
      <c r="B2" s="106" t="s">
        <v>142</v>
      </c>
    </row>
    <row r="3" spans="1:9" ht="16" customHeight="1">
      <c r="A3" s="63"/>
      <c r="B3" s="144" t="s">
        <v>140</v>
      </c>
      <c r="C3" s="63"/>
      <c r="D3" s="63"/>
      <c r="E3" s="63"/>
      <c r="F3" s="63"/>
      <c r="G3" s="63"/>
      <c r="H3" s="63"/>
      <c r="I3" s="63"/>
    </row>
    <row r="4" spans="1:9">
      <c r="B4" s="106" t="s">
        <v>141</v>
      </c>
    </row>
    <row r="8" spans="1:9">
      <c r="B8" s="109" t="s">
        <v>167</v>
      </c>
    </row>
    <row r="26" spans="2:2">
      <c r="B26" s="109" t="s">
        <v>168</v>
      </c>
    </row>
    <row r="29" spans="2:2">
      <c r="B29" s="109"/>
    </row>
    <row r="45" spans="2:2">
      <c r="B45" s="4" t="s">
        <v>139</v>
      </c>
    </row>
  </sheetData>
  <hyperlinks>
    <hyperlink ref="B26" r:id="rId1" location="/savedreport/pOXv-knmSgyqEFNRGedWuA/a112998278w183065177p181409751/_u.date00=20201001&amp;_u.date01=20210930&amp;_.sectionId=&amp;_.useg=builtin1,builtin28,builtin26,builtin7&amp;_.advseg=&amp;_r.dsa=1&amp;overview-graphOptions.selected=analytics.nthMonth&amp;overview-graphOptions.clearCompareConcept=true" display="https://analytics.google.com/analytics/web/#/savedreport/pOXv-knmSgyqEFNRGedWuA/a112998278w183065177p181409751/_u.date00=20201001&amp;_u.date01=20210930&amp;_.sectionId=&amp;_.useg=builtin1,builtin28,builtin26,builtin7&amp;_.advseg=&amp;_r.dsa=1&amp;overview-graphOptions.selected=analytics.nthMonth&amp;overview-graphOptions.clearCompareConcept=true" xr:uid="{860A8889-00A6-C446-A803-E44873B8681B}"/>
  </hyperlinks>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5F72B7-8FA3-8C4B-862B-31AD628F3ABE}">
  <sheetPr>
    <tabColor theme="0"/>
  </sheetPr>
  <dimension ref="A1:N125"/>
  <sheetViews>
    <sheetView topLeftCell="A78" zoomScaleNormal="100" workbookViewId="0">
      <selection activeCell="B125" sqref="B125"/>
    </sheetView>
  </sheetViews>
  <sheetFormatPr baseColWidth="10" defaultColWidth="8.83203125" defaultRowHeight="13"/>
  <cols>
    <col min="1" max="1" width="14.6640625" customWidth="1"/>
    <col min="2" max="2" width="17" customWidth="1"/>
    <col min="3" max="3" width="15.5" customWidth="1"/>
    <col min="4" max="4" width="16.33203125" customWidth="1"/>
    <col min="5" max="5" width="16" customWidth="1"/>
    <col min="6" max="6" width="17.83203125" customWidth="1"/>
    <col min="7" max="7" width="23" customWidth="1"/>
  </cols>
  <sheetData>
    <row r="1" spans="1:14" ht="53.25" customHeight="1">
      <c r="A1" s="171" t="s">
        <v>178</v>
      </c>
      <c r="B1" s="171"/>
      <c r="C1" s="171"/>
      <c r="D1" s="171"/>
      <c r="E1" s="171"/>
      <c r="F1" s="171"/>
      <c r="G1" s="171"/>
    </row>
    <row r="2" spans="1:14" ht="16">
      <c r="A2" s="99" t="s">
        <v>112</v>
      </c>
    </row>
    <row r="3" spans="1:14" ht="46.5" customHeight="1">
      <c r="A3" s="170" t="s">
        <v>113</v>
      </c>
      <c r="B3" s="170"/>
      <c r="C3" s="170"/>
      <c r="D3" s="170"/>
      <c r="E3" s="170"/>
      <c r="F3" s="170"/>
      <c r="G3" s="170"/>
      <c r="H3" s="170"/>
      <c r="I3" s="170"/>
      <c r="J3" s="170"/>
      <c r="K3" s="170"/>
      <c r="L3" s="170"/>
      <c r="M3" s="170"/>
      <c r="N3" s="170"/>
    </row>
    <row r="4" spans="1:14" ht="33.75" customHeight="1">
      <c r="A4" s="170" t="s">
        <v>179</v>
      </c>
      <c r="B4" s="170"/>
      <c r="C4" s="170"/>
      <c r="D4" s="170"/>
      <c r="E4" s="170"/>
      <c r="F4" s="170"/>
      <c r="G4" s="170"/>
    </row>
    <row r="5" spans="1:14">
      <c r="M5">
        <f>964687-736132</f>
        <v>228555</v>
      </c>
      <c r="N5" s="159">
        <f>M5/736132</f>
        <v>0.3104810006900936</v>
      </c>
    </row>
    <row r="28" spans="1:11" ht="44" customHeight="1">
      <c r="A28" s="170" t="s">
        <v>180</v>
      </c>
      <c r="B28" s="170"/>
      <c r="C28" s="170"/>
      <c r="D28" s="170"/>
      <c r="E28" s="170"/>
      <c r="F28" s="170"/>
      <c r="G28" s="170"/>
      <c r="H28" s="170"/>
      <c r="I28" s="170"/>
      <c r="J28" s="170"/>
      <c r="K28" s="170"/>
    </row>
    <row r="29" spans="1:11" ht="15" customHeight="1">
      <c r="A29" s="100"/>
      <c r="B29" s="100"/>
      <c r="C29" s="100"/>
      <c r="D29" s="100"/>
      <c r="E29" s="100"/>
      <c r="F29" s="100"/>
      <c r="G29" s="100"/>
      <c r="H29" s="100"/>
      <c r="I29" s="100"/>
      <c r="J29" s="100"/>
      <c r="K29" s="100"/>
    </row>
    <row r="30" spans="1:11" ht="16">
      <c r="A30" s="99" t="s">
        <v>114</v>
      </c>
    </row>
    <row r="31" spans="1:11" s="101" customFormat="1" ht="49" customHeight="1">
      <c r="A31" s="170" t="s">
        <v>169</v>
      </c>
      <c r="B31" s="170"/>
      <c r="C31" s="170"/>
      <c r="D31" s="170"/>
      <c r="E31" s="170"/>
      <c r="F31" s="170"/>
      <c r="G31" s="170"/>
      <c r="H31" s="170"/>
    </row>
    <row r="32" spans="1:11" ht="44" customHeight="1">
      <c r="A32" s="170" t="s">
        <v>170</v>
      </c>
      <c r="B32" s="170"/>
      <c r="C32" s="170"/>
      <c r="D32" s="170"/>
      <c r="E32" s="170"/>
      <c r="F32" s="170"/>
      <c r="G32" s="170"/>
    </row>
    <row r="33" spans="1:7" ht="12" customHeight="1"/>
    <row r="34" spans="1:7" ht="32" customHeight="1">
      <c r="A34" s="160" t="s">
        <v>171</v>
      </c>
      <c r="B34" s="160"/>
      <c r="C34" s="160"/>
      <c r="D34" s="160"/>
      <c r="E34" s="160"/>
      <c r="F34" s="160"/>
      <c r="G34" s="160"/>
    </row>
    <row r="35" spans="1:7" ht="43" customHeight="1">
      <c r="A35" s="160" t="s">
        <v>172</v>
      </c>
      <c r="B35" s="160"/>
      <c r="C35" s="160"/>
      <c r="D35" s="160"/>
      <c r="E35" s="160"/>
      <c r="F35" s="160"/>
      <c r="G35" s="160"/>
    </row>
    <row r="36" spans="1:7">
      <c r="A36" s="160"/>
      <c r="B36" s="160"/>
      <c r="C36" s="160"/>
      <c r="D36" s="160"/>
      <c r="E36" s="160"/>
      <c r="F36" s="160"/>
      <c r="G36" s="160"/>
    </row>
    <row r="63" spans="1:7" ht="57" customHeight="1">
      <c r="A63" s="160" t="s">
        <v>115</v>
      </c>
      <c r="B63" s="160"/>
      <c r="C63" s="160"/>
      <c r="D63" s="160"/>
      <c r="E63" s="160"/>
      <c r="F63" s="160"/>
      <c r="G63" s="160"/>
    </row>
    <row r="65" spans="1:7" ht="46" customHeight="1">
      <c r="A65" s="172" t="s">
        <v>176</v>
      </c>
      <c r="B65" s="172"/>
      <c r="C65" s="172"/>
      <c r="D65" s="172"/>
      <c r="E65" s="172"/>
      <c r="F65" s="172"/>
      <c r="G65" s="172"/>
    </row>
    <row r="94" spans="1:7" ht="16">
      <c r="A94" s="99" t="s">
        <v>116</v>
      </c>
    </row>
    <row r="95" spans="1:7" ht="16">
      <c r="A95" s="99"/>
    </row>
    <row r="96" spans="1:7" ht="80" customHeight="1">
      <c r="A96" s="170" t="s">
        <v>173</v>
      </c>
      <c r="B96" s="170"/>
      <c r="C96" s="170"/>
      <c r="D96" s="170"/>
      <c r="E96" s="170"/>
      <c r="F96" s="170"/>
      <c r="G96" s="170"/>
    </row>
    <row r="97" spans="1:7" ht="34" customHeight="1">
      <c r="A97" s="160" t="s">
        <v>174</v>
      </c>
      <c r="B97" s="160"/>
      <c r="C97" s="160"/>
      <c r="D97" s="160"/>
      <c r="E97" s="160"/>
      <c r="F97" s="160"/>
      <c r="G97" s="160"/>
    </row>
    <row r="124" spans="1:2">
      <c r="A124" t="s">
        <v>117</v>
      </c>
    </row>
    <row r="125" spans="1:2">
      <c r="B125" s="155" t="s">
        <v>181</v>
      </c>
    </row>
  </sheetData>
  <mergeCells count="12">
    <mergeCell ref="A34:G34"/>
    <mergeCell ref="A63:G63"/>
    <mergeCell ref="A65:G65"/>
    <mergeCell ref="A96:G96"/>
    <mergeCell ref="A97:G97"/>
    <mergeCell ref="A35:G36"/>
    <mergeCell ref="A32:G32"/>
    <mergeCell ref="A1:G1"/>
    <mergeCell ref="A3:N3"/>
    <mergeCell ref="A4:G4"/>
    <mergeCell ref="A28:K28"/>
    <mergeCell ref="A31:H31"/>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10</vt:i4>
      </vt:variant>
    </vt:vector>
  </HeadingPairs>
  <TitlesOfParts>
    <vt:vector size="10" baseType="lpstr">
      <vt:lpstr>Cover</vt:lpstr>
      <vt:lpstr>Introduction</vt:lpstr>
      <vt:lpstr>Web_Sessions-Visitors</vt:lpstr>
      <vt:lpstr>Web Repeat Visitors</vt:lpstr>
      <vt:lpstr>Web Activity by Country</vt:lpstr>
      <vt:lpstr>Earthdata WebMetrics</vt:lpstr>
      <vt:lpstr>LANCE_WebMetrics</vt:lpstr>
      <vt:lpstr>Worldview_WebMetrics</vt:lpstr>
      <vt:lpstr>Earthdata Systems</vt:lpstr>
      <vt:lpstr>Web Trends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Durga Kafle</dc:creator>
  <cp:lastModifiedBy>Lalit Wanchoo</cp:lastModifiedBy>
  <dcterms:created xsi:type="dcterms:W3CDTF">2019-11-08T19:28:12Z</dcterms:created>
  <dcterms:modified xsi:type="dcterms:W3CDTF">2022-01-04T14:56:20Z</dcterms:modified>
</cp:coreProperties>
</file>