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tiff" ContentType="image/tiff"/>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7.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8"/>
  <workbookPr defaultThemeVersion="166925"/>
  <mc:AlternateContent xmlns:mc="http://schemas.openxmlformats.org/markup-compatibility/2006">
    <mc:Choice Requires="x15">
      <x15ac:absPath xmlns:x15ac="http://schemas.microsoft.com/office/spreadsheetml/2010/11/ac" url="/Users/lwanchoo/Documents/files/esdis/Annual_reports/FY19annualreport/"/>
    </mc:Choice>
  </mc:AlternateContent>
  <xr:revisionPtr revIDLastSave="0" documentId="8_{132CE872-9911-D444-87C0-9EF8F743487B}" xr6:coauthVersionLast="36" xr6:coauthVersionMax="36" xr10:uidLastSave="{00000000-0000-0000-0000-000000000000}"/>
  <bookViews>
    <workbookView xWindow="-48980" yWindow="-6360" windowWidth="37560" windowHeight="22640" xr2:uid="{8C5843A6-CBFF-B440-A698-3B7B49CF5E44}"/>
  </bookViews>
  <sheets>
    <sheet name="Cover" sheetId="15" r:id="rId1"/>
    <sheet name="Introduction" sheetId="16" r:id="rId2"/>
    <sheet name="Web_Visits-Visitors" sheetId="6" r:id="rId3"/>
    <sheet name="Web Repeat Visitors" sheetId="7" r:id="rId4"/>
    <sheet name="Web Activity by Domain" sheetId="11" r:id="rId5"/>
    <sheet name="Web Activity by Country" sheetId="8" r:id="rId6"/>
    <sheet name="Earthdata WebMetrics" sheetId="9" r:id="rId7"/>
    <sheet name="LANCE_WebMetrics" sheetId="10" r:id="rId8"/>
    <sheet name="Worldview_WebMetrics" sheetId="12" r:id="rId9"/>
    <sheet name="Earthdata Systems" sheetId="13" r:id="rId10"/>
    <sheet name="Web Trends" sheetId="14" r:id="rId11"/>
  </sheets>
  <definedNames>
    <definedName name="_xlnm.Print_Area" localSheetId="3">'Web Repeat Visitors'!$A$1:$M$40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85" i="14" l="1"/>
  <c r="B184" i="14"/>
  <c r="D183" i="14"/>
  <c r="B182" i="14"/>
  <c r="D181" i="14"/>
  <c r="F177" i="14"/>
  <c r="E181" i="14" s="1"/>
  <c r="E177" i="14"/>
  <c r="D177" i="14"/>
  <c r="C177" i="14"/>
  <c r="B181" i="14" s="1"/>
  <c r="B177" i="14"/>
  <c r="C181" i="14" s="1"/>
  <c r="F166" i="14"/>
  <c r="E182" i="14" s="1"/>
  <c r="E166" i="14"/>
  <c r="D166" i="14"/>
  <c r="D182" i="14" s="1"/>
  <c r="C166" i="14"/>
  <c r="B166" i="14"/>
  <c r="C182" i="14" s="1"/>
  <c r="F155" i="14"/>
  <c r="E183" i="14" s="1"/>
  <c r="E155" i="14"/>
  <c r="D155" i="14"/>
  <c r="C155" i="14"/>
  <c r="B183" i="14" s="1"/>
  <c r="B155" i="14"/>
  <c r="C183" i="14" s="1"/>
  <c r="F141" i="14"/>
  <c r="E184" i="14" s="1"/>
  <c r="E141" i="14"/>
  <c r="D141" i="14"/>
  <c r="D184" i="14" s="1"/>
  <c r="C141" i="14"/>
  <c r="B141" i="14"/>
  <c r="C184" i="14" s="1"/>
  <c r="F127" i="14"/>
  <c r="E185" i="14" s="1"/>
  <c r="E127" i="14"/>
  <c r="D127" i="14"/>
  <c r="C127" i="14"/>
  <c r="B185" i="14" s="1"/>
  <c r="B127" i="14"/>
  <c r="C185" i="14" s="1"/>
  <c r="F113" i="14"/>
  <c r="E186" i="14" s="1"/>
  <c r="E113" i="14"/>
  <c r="D113" i="14"/>
  <c r="D186" i="14" s="1"/>
  <c r="C113" i="14"/>
  <c r="B186" i="14" s="1"/>
  <c r="B113" i="14"/>
  <c r="C186" i="14" s="1"/>
  <c r="F99" i="14"/>
  <c r="E187" i="14" s="1"/>
  <c r="E99" i="14"/>
  <c r="D99" i="14"/>
  <c r="D187" i="14" s="1"/>
  <c r="C99" i="14"/>
  <c r="B187" i="14" s="1"/>
  <c r="B99" i="14"/>
  <c r="C187" i="14" s="1"/>
  <c r="F85" i="14"/>
  <c r="E85" i="14"/>
  <c r="D85" i="14"/>
  <c r="C85" i="14"/>
  <c r="B85" i="14"/>
  <c r="F71" i="14"/>
  <c r="E71" i="14"/>
  <c r="D71" i="14"/>
  <c r="C71" i="14"/>
  <c r="B71" i="14"/>
  <c r="F57" i="14"/>
  <c r="E57" i="14"/>
  <c r="D57" i="14"/>
  <c r="C57" i="14"/>
  <c r="B57" i="14"/>
  <c r="F43" i="14"/>
  <c r="E43" i="14"/>
  <c r="D43" i="14"/>
  <c r="C43" i="14"/>
  <c r="B43" i="14"/>
  <c r="F29" i="14"/>
  <c r="E29" i="14"/>
  <c r="D29" i="14"/>
  <c r="C29" i="14"/>
  <c r="B29" i="14"/>
  <c r="O15" i="14"/>
  <c r="N15" i="14"/>
  <c r="M15" i="14"/>
  <c r="L15" i="14"/>
  <c r="K15" i="14"/>
  <c r="F15" i="14"/>
  <c r="E15" i="14"/>
  <c r="D15" i="14"/>
  <c r="C15" i="14"/>
  <c r="B15" i="14"/>
  <c r="F65" i="12" l="1"/>
  <c r="E65" i="12"/>
  <c r="D65" i="12"/>
  <c r="E43" i="12"/>
  <c r="D43" i="12"/>
  <c r="F23" i="12"/>
  <c r="E23" i="12"/>
  <c r="D23" i="12"/>
  <c r="N34" i="10"/>
  <c r="D28" i="10"/>
  <c r="C28" i="10"/>
  <c r="B28" i="10"/>
  <c r="N34" i="9"/>
  <c r="D30" i="9"/>
  <c r="C30" i="9"/>
  <c r="B30" i="9"/>
  <c r="M17" i="7"/>
  <c r="L17" i="7"/>
  <c r="K17" i="7"/>
  <c r="J17" i="7"/>
  <c r="I17" i="7"/>
  <c r="H17" i="7"/>
  <c r="G17" i="7"/>
  <c r="F17" i="7"/>
  <c r="E17" i="7"/>
  <c r="D17" i="7"/>
  <c r="C17" i="7"/>
  <c r="B17" i="7"/>
  <c r="N16" i="7"/>
  <c r="N15" i="7"/>
  <c r="N14" i="7"/>
  <c r="N13" i="7"/>
  <c r="N12" i="7"/>
  <c r="N11" i="7"/>
  <c r="N10" i="7"/>
  <c r="N9" i="7"/>
  <c r="N8" i="7"/>
  <c r="N7" i="7"/>
  <c r="N6" i="7"/>
  <c r="N5" i="7"/>
  <c r="N17" i="7" s="1"/>
  <c r="AD41" i="7"/>
  <c r="AC41" i="7"/>
  <c r="AB41" i="7"/>
  <c r="AA41" i="7"/>
  <c r="Z41" i="7"/>
  <c r="Y41" i="7"/>
  <c r="X41" i="7"/>
  <c r="W41" i="7"/>
  <c r="V41" i="7"/>
  <c r="U41" i="7"/>
  <c r="T41" i="7"/>
  <c r="S41" i="7"/>
  <c r="AD40" i="7"/>
  <c r="AC40" i="7"/>
  <c r="AB40" i="7"/>
  <c r="AA40" i="7"/>
  <c r="Z40" i="7"/>
  <c r="Y40" i="7"/>
  <c r="X40" i="7"/>
  <c r="W40" i="7"/>
  <c r="V40" i="7"/>
  <c r="U40" i="7"/>
  <c r="T40" i="7"/>
  <c r="S40" i="7"/>
  <c r="AD17" i="7"/>
  <c r="AC17" i="7"/>
  <c r="AB17" i="7"/>
  <c r="AA17" i="7"/>
  <c r="Z17" i="7"/>
  <c r="Y17" i="7"/>
  <c r="X17" i="7"/>
  <c r="W17" i="7"/>
  <c r="V17" i="7"/>
  <c r="U17" i="7"/>
  <c r="T17" i="7"/>
  <c r="S17" i="7"/>
  <c r="AE16" i="7"/>
  <c r="AE41" i="7" s="1"/>
  <c r="AE15" i="7"/>
  <c r="AE14" i="7"/>
  <c r="AE13" i="7"/>
  <c r="AE12" i="7"/>
  <c r="AE11" i="7"/>
  <c r="AE10" i="7"/>
  <c r="AE9" i="7"/>
  <c r="AE8" i="7"/>
  <c r="AE40" i="7" s="1"/>
  <c r="AE7" i="7"/>
  <c r="AE6" i="7"/>
  <c r="AE5" i="7"/>
  <c r="AE17" i="7" s="1"/>
  <c r="R50" i="6"/>
  <c r="Q50" i="6"/>
  <c r="P50" i="6"/>
  <c r="T26" i="6"/>
  <c r="R26" i="6"/>
  <c r="Q26" i="6"/>
  <c r="P26" i="6"/>
  <c r="T24" i="6"/>
  <c r="R24" i="6"/>
  <c r="Q24" i="6"/>
  <c r="P24" i="6"/>
  <c r="P30" i="6" s="1"/>
  <c r="D50" i="6"/>
  <c r="C50" i="6"/>
  <c r="B50" i="6"/>
  <c r="AM34" i="10"/>
  <c r="AC28" i="10"/>
  <c r="AB28" i="10"/>
  <c r="AA28" i="10"/>
  <c r="AN35" i="9"/>
  <c r="AD31" i="9"/>
  <c r="AC31" i="9"/>
  <c r="AB31" i="9"/>
</calcChain>
</file>

<file path=xl/sharedStrings.xml><?xml version="1.0" encoding="utf-8"?>
<sst xmlns="http://schemas.openxmlformats.org/spreadsheetml/2006/main" count="932" uniqueCount="204">
  <si>
    <t>Visits, Views and Visitors by data center for visits greater than or equal to 1 min.</t>
  </si>
  <si>
    <t>DAAC</t>
  </si>
  <si>
    <t xml:space="preserve"># Visits </t>
  </si>
  <si>
    <t># Views</t>
  </si>
  <si>
    <t># Visitors</t>
  </si>
  <si>
    <t># Hosts</t>
  </si>
  <si>
    <t># Repeat Visitors</t>
  </si>
  <si>
    <t>ASDC</t>
  </si>
  <si>
    <t>ASF</t>
  </si>
  <si>
    <t>CDDIS</t>
  </si>
  <si>
    <t>GES DISC</t>
  </si>
  <si>
    <t>GHRC</t>
  </si>
  <si>
    <t>LP DAAC</t>
  </si>
  <si>
    <t>NSIDC</t>
  </si>
  <si>
    <t>ORNL</t>
  </si>
  <si>
    <t>PO.DAAC</t>
  </si>
  <si>
    <t>SEDAC</t>
  </si>
  <si>
    <t>Earthdata</t>
  </si>
  <si>
    <t xml:space="preserve">Total </t>
  </si>
  <si>
    <t>System Overall*</t>
  </si>
  <si>
    <t>* Represents the sum of the metrics from all 11 DAACs and excludes Earthdata.</t>
  </si>
  <si>
    <t>Monthly</t>
    <phoneticPr fontId="0" type="noConversion"/>
  </si>
  <si>
    <t>Month</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</si>
  <si>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</si>
  <si>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</si>
  <si>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</si>
  <si>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</si>
  <si>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The sum of monthly visits could be greater than the total System Overall number of visits for a given year since multiple visits could cross over from one month to another month. As such will be treated as different visits.</t>
  </si>
  <si>
    <t>FY2019 Web Visitors for Visits of one minute or more</t>
  </si>
  <si>
    <t># of Visits</t>
  </si>
  <si>
    <t>3 - 4</t>
  </si>
  <si>
    <t>5 - 6</t>
  </si>
  <si>
    <t>7 - 9</t>
  </si>
  <si>
    <t>10 - 14</t>
  </si>
  <si>
    <t>15 - 19</t>
  </si>
  <si>
    <t>20 - 29</t>
  </si>
  <si>
    <t>30 - 39</t>
  </si>
  <si>
    <t>40 - 49</t>
  </si>
  <si>
    <t>50 - 59</t>
  </si>
  <si>
    <t>&gt;60</t>
  </si>
  <si>
    <t>Total Visitors</t>
  </si>
  <si>
    <t xml:space="preserve"> </t>
  </si>
  <si>
    <t>PO DAAC</t>
  </si>
  <si>
    <t># of Visits</t>
    <phoneticPr fontId="0" type="noConversion"/>
  </si>
  <si>
    <t>System Overall *</t>
  </si>
  <si>
    <t>FY2019 from All Data Centers (For visits &gt;= I min.)</t>
  </si>
  <si>
    <t>Ranking</t>
  </si>
  <si>
    <t>Country</t>
  </si>
  <si>
    <t>Visitors</t>
  </si>
  <si>
    <t>Percent Visitors</t>
  </si>
  <si>
    <t>Visits</t>
  </si>
  <si>
    <t>Percent Visits</t>
  </si>
  <si>
    <t>Views</t>
  </si>
  <si>
    <t>Percent Views</t>
  </si>
  <si>
    <t>United States</t>
  </si>
  <si>
    <t>China</t>
  </si>
  <si>
    <t>Canada</t>
  </si>
  <si>
    <t>India</t>
  </si>
  <si>
    <t>United Kingdom</t>
  </si>
  <si>
    <t>Germany</t>
  </si>
  <si>
    <t>Australia</t>
  </si>
  <si>
    <t>Brazil</t>
  </si>
  <si>
    <t>France</t>
  </si>
  <si>
    <t>Japan</t>
  </si>
  <si>
    <t>Netherlands</t>
  </si>
  <si>
    <t>Colombia</t>
  </si>
  <si>
    <t>Italy</t>
  </si>
  <si>
    <t>South Korea</t>
  </si>
  <si>
    <t>Mexico</t>
  </si>
  <si>
    <t>Spain</t>
  </si>
  <si>
    <t>Iran</t>
  </si>
  <si>
    <t>Sweden</t>
  </si>
  <si>
    <t>Russia</t>
  </si>
  <si>
    <t>Peru</t>
  </si>
  <si>
    <t>At the time of this report, the combined profile does not include OB.DAAC and Earthdata.</t>
  </si>
  <si>
    <t>Webmetrics for Earthdata Website only</t>
  </si>
  <si>
    <t>Web Service</t>
  </si>
  <si>
    <t>FY19</t>
  </si>
  <si>
    <t>Argentina</t>
  </si>
  <si>
    <t>Indonesia</t>
  </si>
  <si>
    <t>Thailand</t>
  </si>
  <si>
    <t>Data Provider</t>
  </si>
  <si>
    <t># Repeat Visitors
since start</t>
  </si>
  <si>
    <t>LANCE</t>
  </si>
  <si>
    <t>Monthly</t>
  </si>
  <si>
    <t>LANCE web visitors are characterized by the number of visits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</si>
  <si>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Greece</t>
  </si>
  <si>
    <t>Hungary</t>
  </si>
  <si>
    <t>Bolivia</t>
  </si>
  <si>
    <t>Paraguay</t>
  </si>
  <si>
    <t>Chile</t>
  </si>
  <si>
    <t>FY2019 from LANCE (For visits &gt;= I min.)</t>
  </si>
  <si>
    <t>FY2019 from Earthdata website (For visits &gt;= I min.)</t>
  </si>
  <si>
    <t>FY2019</t>
  </si>
  <si>
    <t>Following table presents web activity by the top 20 Countries from Google Analytics sorted by # of Visits.  The data came from LANCE website profile and country information is based on the Google Analytics. geographical data from Quova, the Neustar IP Intelligence and IP Geolocation Service.</t>
  </si>
  <si>
    <t>LANCE web activity is measured by number of visits made, the number of pages viewed and the number of distinct visitors for the LANCE website.  Repeat visitors is a count of those visitors who made at least two visits since the start of the fiscal year.
Web metrics are presented for visits of one minute or greater. Visits of at least one minute are considered to represent significant work accomplished, and many of the shorter visits are of less than a second.</t>
  </si>
  <si>
    <t>EOSDIS Web Visitors are characterized by the number of visits they make and how frequently they return. Visitors counted in the table below are those that stayed for one minute or more. Repeat Visitors are counted from the start of the Fiscal Year. Metrics data is collected per data center and summed for an EOSDIS total.</t>
  </si>
  <si>
    <t>* Represents the sum of the metrics from all 11 data centers excludes Earthdata. 
In Google Analytics, if a user has multiple sessions during the computation time period that user will be counted for all  sessions grouped that are applicable to that user while in Netinsight that user can be counted only once for the maximum number of sessions that user may associate. So, the total number of visitors computed based on session counts do not match the corresponding total number of visitors without taking into account count of sessions.</t>
  </si>
  <si>
    <t>This worksheet presents web activity by the top 20 Countries from Google Analytics sorted by # of Visits.  The data came from a combined profile for 11 EOSDIS DAACs (see the DAACs for Stage 3 in the "Data Users" Worksheet). Country information is based on the Google analytics geographical data from Quova, the Neustar IP Intelligence and IP Geolocation Service.</t>
  </si>
  <si>
    <t>In Google Analytics, if a user has multiple sessions during the computation time period that user will be counted for all  sessions grouped that are applicable to that user while in Netinsight that user can be counted only once for the maximum number of sessions that user may associate. So, the total number of visitors computed based on session counts do not match the corresponding total number of visitors without taking into account count of sessions.</t>
  </si>
  <si>
    <t>In Google Analytics, if a user has multiple sessions during the computation time period that user will be counted for all  sessions grouped that are applicable to that user while in Netinsight that user can be counted only once for the maximum number of sessions that user may associate. 
So, the total number of visitors computed based on session counts do not match the corresponding total number of visitors without taking into account count of sessions.</t>
  </si>
  <si>
    <t>This worksheet presents web activity by the top 20 Countries from Google Analytics sorted by # of Views. Country information is based on the Google Analytics geographical data from Quova, the Neustar IP Intelligence and IP Geolocation Service.</t>
  </si>
  <si>
    <t xml:space="preserve">EOSDIS web activity is measured by number of Visits made, the number of pages Viewed and the number of distinct Visitors.  The number of Hosts counts the distinct IP addresses of the Visitors. Repeat visitors is a count of those visitors who made at least two visits since ESDIS began measuring web activity
Web metrics are presented for visits of one minute or greater.   Visits of at least one minute are considered to represent significant work accomplished, and many of the shorter visits are of less than a second.  
Eleven of the twelve EOSDIS DAACs report web metrics at this time; all except OB.DAAC.  </t>
  </si>
  <si>
    <t>NetInsight</t>
  </si>
  <si>
    <t>Google Analytics</t>
  </si>
  <si>
    <t>Great Britain</t>
  </si>
  <si>
    <t>Korea, Republic of</t>
  </si>
  <si>
    <t>Russian Federation</t>
  </si>
  <si>
    <t>Saudi Arabia</t>
  </si>
  <si>
    <t xml:space="preserve">This worksheet presents web activity by the top 20 Domains sorted by # of Visitors. Domains are as defined by NetInsight. The data came from a combined profile for 11 EOSDIS DAACs (see the DAACs for Stage 3 in the "Data Users" Worksheet).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</si>
  <si>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Top 20 Domains For Visits &gt;= I Minute</t>
  </si>
  <si>
    <t>Domain</t>
  </si>
  <si>
    <t>Unresolved</t>
  </si>
  <si>
    <t>Network (.net)</t>
  </si>
  <si>
    <t>Other</t>
  </si>
  <si>
    <t>Commercial (.com)</t>
  </si>
  <si>
    <t>United States Educational</t>
  </si>
  <si>
    <t>United States Government</t>
  </si>
  <si>
    <t>Finland</t>
  </si>
  <si>
    <t>No Host Information Available as such no domain information that can be used  for the report</t>
  </si>
  <si>
    <t xml:space="preserve">This worksheet presents web activity by the top 20 Domains sorted by # of Visitors. Domains are as defined by NetInsight.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</si>
  <si>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This worksheet presents web activity by the top 20 Countries from NetInsight sorted by # of Views. Country information is based on the NetInsight geographical data from Quova, the Neustar IP Intelligence and IP Geolocation Service.</t>
  </si>
  <si>
    <t>Turkey</t>
  </si>
  <si>
    <t>No Domain information available for the report</t>
  </si>
  <si>
    <t>LANCE web activity is measured by number of visits made, the number of pages viewed and the number of distinct visitors for the LANCE website.  The number of hosts counts the distinct IP addresses of the visitors. Repeat visitors is a count of those visitors who made at least two visits since the start of the fiscal year.
Web metrics are presented for visits of one minute or greater. Visits of at least one minute are considered to represent significant work accomplished, and many of the shorter visits are of less than a second.</t>
  </si>
  <si>
    <t>FY2018</t>
  </si>
  <si>
    <t xml:space="preserve">Following table presents web activity by the top 20 Domains sorted by # of Visitors. Domains are as defined by NetInsight. The data came from one LANCE web profile and all statistics are based on domains resolved by a NASA DNS translation program.
</t>
  </si>
  <si>
    <t>Following table presents web activity by the top 20 Countries from NetInsight sorted by # of Views  The data came from LANCE website profile and country information is based on the Netinsignt geographical data from Quova, the Neustar IP Intelligence and IP Geolocation Service.</t>
  </si>
  <si>
    <t>Note: Due to the use of the two different programs (NASA DNS translation program and Netinsight Geographical</t>
  </si>
  <si>
    <t>data from Quova) to resolve domain and country information, country statistics in the two tables above may not</t>
  </si>
  <si>
    <t>be consistent.</t>
  </si>
  <si>
    <t>FY 2019 Worldview  Metrics</t>
  </si>
  <si>
    <t>FY 2019 Worldview Unique Visitors by Month</t>
  </si>
  <si>
    <t>Unique Visitors</t>
  </si>
  <si>
    <t>Total</t>
  </si>
  <si>
    <t>FY 2019 Worldview Data Download Events by Month</t>
  </si>
  <si>
    <t>Events</t>
  </si>
  <si>
    <t>Users (Visits)</t>
  </si>
  <si>
    <t>Visits represent the number of users who accessed the data download feature as opposed to total number of visitors</t>
  </si>
  <si>
    <t>An event is any on-page action other than loading a page.  If the target has more to do with interacting with the page or performing an on-page action,</t>
  </si>
  <si>
    <t>like entering form data, starting a video or making a selection choice, then it should be defined as an event.  </t>
  </si>
  <si>
    <t>FY 2019 Worldview Mobile Devices Unique Visitors by Month</t>
  </si>
  <si>
    <t>Additional web metrics are available, please contact Ryan Boller (ryan.a.boller@nasa.gov)</t>
  </si>
  <si>
    <t>Web metrics data for EOSDIS became available as of FY2007, Data for FY2007 is complete for 7 DAACs and FY2008 is complete for 8 DAACs. Since FY2009, 11 DAACs provided webmetrics. These web metrics excludes Earthdata and are for visits of one minute or more. Repeat visitors are counted as 2 or more visits since web activity measurements began for that DAAC. Earthdata webmetrics trend is given separately at the bottom of this page.</t>
  </si>
  <si>
    <t>FY19 Repeat Visitors
 (2 or more visits)</t>
  </si>
  <si>
    <t>FY18 Repeat Visitors
 (2 or more visits)</t>
  </si>
  <si>
    <t>FY17 Repeat Visitors
 (2 or more visits)</t>
  </si>
  <si>
    <t>FY16 Repeat Visitors
 (2 or more visits)</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</si>
  <si>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</si>
  <si>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</si>
  <si>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</si>
  <si>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</si>
  <si>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</si>
  <si>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</si>
  <si>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</si>
  <si>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</si>
  <si>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GESDISC</t>
  </si>
  <si>
    <t>LPDAAC</t>
  </si>
  <si>
    <t>PODAAC</t>
  </si>
  <si>
    <t>FY07 Repeat Visitors 
(2 or more visits)</t>
  </si>
  <si>
    <t>NA</t>
  </si>
  <si>
    <t>Fiscal Year</t>
  </si>
  <si>
    <t>Repeat Visitors</t>
  </si>
  <si>
    <t>FY2007</t>
  </si>
  <si>
    <t>FY2008</t>
  </si>
  <si>
    <t>FY2009</t>
  </si>
  <si>
    <t>FY2010</t>
  </si>
  <si>
    <t>FY2011</t>
  </si>
  <si>
    <t>FY2012</t>
  </si>
  <si>
    <t>FY2013</t>
  </si>
  <si>
    <t>FY2014</t>
  </si>
  <si>
    <t>FY2015</t>
  </si>
  <si>
    <t>FY2016</t>
  </si>
  <si>
    <t>FY2017</t>
  </si>
  <si>
    <t xml:space="preserve">Note: Fiscal year data are compared using the sums across data generated from individual DAAC profiles.. </t>
  </si>
  <si>
    <t>Earthdata website metrics trend</t>
  </si>
  <si>
    <t>Hosts</t>
  </si>
  <si>
    <t>Earthdata Login</t>
  </si>
  <si>
    <t xml:space="preserve">The Earthdata Login provides a single mechanism for user registration and profile management for all EOSDIS system components (DAACs, Tools, and Services). Earthdata Login also helps the EOSDIS program better understand the usage of EOSDIS services to improve user experience through customization of tools and improvement of services. Given the utilization of Earthdata Login across EOSDIS system components, Earthdata Login metrics provide one measure of interest in NASA earth science holdings. </t>
  </si>
  <si>
    <t>The total number of Earthdata Login registered users increased by 27.9% over the course of FY2019, from 448,232 at the beginning of October 2018 to 573,109 by the end of September 2019.</t>
  </si>
  <si>
    <t>The number of new users registered weekly in Earthdata Login varied seasonally and as key events occurred throughout FY2019. The number of new registered users ranged from a low of 1041 for the week ending 12/30/2018 to a high of 4340 the week ending 2/24/19, with an average of over 2400 new users per week. New user registrations continued to show strong growth with at least 1900 new users added each week outside of the year-end holiday period.</t>
  </si>
  <si>
    <t>Common Metadata Repository (CMR)</t>
  </si>
  <si>
    <t>The Common Metadata Repository (CMR) is a high-performance, high-quality, continuously evolving metadata system that catalogs all data and service metadata records for the EOSDIS system and is the authoritative management system for all EOSDIS metadata. These metadata records are registered, modified, discovered, and accessed through programmatic interfaces leveraging standard protocols and APIs.
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</si>
  <si>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 xml:space="preserve">The number of total collection, or data set series, holdings in CMR increased by 1.1% in FY 2019, from 34,172 at the beginning of the fiscal year to 34,535 at the end of the fiscal year. The number of collections fluctuated throughout the year due to collections being added and removed in the November 2018 through April 2019 time frames, but had a fairly steady upwards trend from early May through the end of September. </t>
  </si>
  <si>
    <t>The number of EOSDIS collection holdings in CMR increased by 24.4%, from 7022 in October 2018 to 8738 at the end of September 2019. The number of collections had a fairly steady upwards trend throughout the year.</t>
  </si>
  <si>
    <t>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</si>
  <si>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The number of granule holdings in CMR increased by 13.2% in FY2019, from 407.6M in October 2018 to 461.4M at the end of September 2019. The following chart provides a weekly summary of the CMR granule holdings broken out by provider. Granule holdings increased at a fairly steady rate throughout the year.</t>
  </si>
  <si>
    <t>Earthdata Search Client (EDSC)</t>
  </si>
  <si>
    <t>The Earthdata Search Client is the primary client for accessing NASA Earth Science data via the flagship earthdata.nasa.gov website. Utilization of the EDSC is measured in terms of the number of sessions, or visits by a user over a short period of time, to the site as well as by acquisitions, which represent the number of times data was downloaded via the EDSC.
EDSC showed steady utilization throughout FY2019.  EDSC sessions grew from around 9,500 at the beginning of FY2019 to over 14,000 by the end of FY2019, with lower numbers around holiday periods.</t>
  </si>
  <si>
    <t>EDSC acquisitions likewise increased, from around 10,000 weekly acquisitions at the start of FY2019 to over 24,000 weekly acquisitions at the end of FY2019, an increase of 130%.</t>
  </si>
  <si>
    <t>Note:</t>
  </si>
  <si>
    <t>Data provided by the Louis Swentek (Lou_Swentek@raytheon.com) EED-2 staff by email on November 15, 2019</t>
  </si>
  <si>
    <t>Earthdata Systems are some of the systems that are under EED-2 and provide metrics on the number of users registering with earthdata login and number of data collections and granules metadata provided by various data providers to the CMR. In addition earthdata search client utilization is provided by showing number of sessions and acquisitions. These metrics are provided for the FY 2019 by Louis Swentek (Lou_Swentek@raytheon.com) of EED-2.</t>
  </si>
  <si>
    <t>LAADS DAAC</t>
  </si>
  <si>
    <t>Prepared By:
Lalit Wanchoo, Adnet Systems, Inc.
Young-In Won, Adnet Systems, Inc.
Durga Kafle, Adnet Systems, Inc
Ja Soon Shim, Adnet Systems, Inc
November 2019</t>
  </si>
  <si>
    <t>If you have any questions or comments, please contact Jeanne Behnke at (301) 614-5326 or jeanne.behnke@nasa.gov.</t>
  </si>
  <si>
    <r>
      <t xml:space="preserve">
</t>
    </r>
    <r>
      <rPr>
        <sz val="36"/>
        <rFont val="Arial"/>
        <family val="2"/>
      </rPr>
      <t xml:space="preserve">
EOSDIS Web Access Metrics
FY2019
Part of the Annual Metrics Report</t>
    </r>
    <r>
      <rPr>
        <sz val="10"/>
        <rFont val="Arial"/>
        <family val="2"/>
      </rPr>
      <t xml:space="preserve">
</t>
    </r>
  </si>
  <si>
    <r>
      <rPr>
        <sz val="10"/>
        <rFont val="Arial"/>
        <family val="2"/>
      </rPr>
      <t>This file contains  FY2019 web access and Earthdata Systems metrics, Prior to FY2019 these mertrics were part of the main annual report file and now have been provided as a separate file.
The web access metrics are provided as:
a) Web Visits-Visitors, web activity by domain and country,  and repeat vistors  for 11 DAACs, Earthdata, and LANCE websites</t>
    </r>
    <r>
      <rPr>
        <sz val="10"/>
        <color rgb="FFFF0000"/>
        <rFont val="Arial"/>
        <family val="2"/>
      </rPr>
      <t xml:space="preserve">
</t>
    </r>
    <r>
      <rPr>
        <sz val="10"/>
        <color theme="1"/>
        <rFont val="Arial"/>
        <family val="2"/>
      </rPr>
      <t>b) Web metrics for Worldview
c) Earthdata Systems metrics provided by EED-2 
d) Web trends since 2007</t>
    </r>
  </si>
  <si>
    <t>https://analytics.google.com/analytics/web/#/report/visitors-overview/a112998278w130987407p135169912/_u.date00=20181001&amp;_u.date01=20190930&amp;overview-graphOptions.selected=analytics.nthMonth&amp;overview-graphOptions.primaryConcept=analytics.totalVisitors</t>
  </si>
  <si>
    <t>https://analytics.google.com/analytics/web/#/report/content-event-events/a112998278w130987407p135169912/_u.date00=20181001&amp;_u.date01=20190930&amp;explorer-table.plotKeys=%5B%5D&amp;_r.drilldown=analytics.eventCategory:Data%20Download&amp;explorer-graphOptions.compareConcept=analytics.visits&amp;explorer-graphOptions.selected=analytics.nthMonth/</t>
  </si>
  <si>
    <t>https://analytics.google.com/analytics/web/#/report/visitors-mobile-overview/a112998278w130987407p135169912/_u.date00=20181001&amp;_u.date01=20190930&amp;explorer-graphOptions.selected=analytics.nthMonth&amp;explorer-table.plotKeys=%5B%5B%22mobile%22%5D,%5B%22tablet%22%5D%5D/</t>
  </si>
  <si>
    <r>
      <t>FY2019</t>
    </r>
    <r>
      <rPr>
        <b/>
        <vertAlign val="superscript"/>
        <sz val="12"/>
        <rFont val="Arial"/>
        <family val="2"/>
      </rPr>
      <t>*</t>
    </r>
  </si>
  <si>
    <t>Repeat users In Google Analytics, if a user has multiple sessions during the computation time period that user will be counted for all  sessions grouped that are applicable to that user while in Netinsight that user can be counted only once for the maximum number of sessions that user may associate. So, the total number of visitors computed based on session counts do not match the corresponding total number of visitors without taking into account count of sessions.</t>
  </si>
  <si>
    <t>Earthdata website had drop in the web access data collection during FY 2019. On September 3, 2019 Google Tag Manager was implemented and since then web access data collection for Earthdata website has been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</si>
</sst>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23">
    <font>
      <sz val="10"/>
      <name val="Arial"/>
      <family val="2"/>
    </font>
    <font>
      <sz val="10"/>
      <name val="Arial"/>
      <family val="2"/>
    </font>
    <font>
      <sz val="10"/>
      <color rgb="FFFF0000"/>
      <name val="Arial"/>
      <family val="2"/>
    </font>
    <font>
      <b/>
      <sz val="10"/>
      <name val="Arial"/>
      <family val="2"/>
    </font>
    <font>
      <sz val="10"/>
      <color theme="1"/>
      <name val="Arial"/>
      <family val="2"/>
    </font>
    <font>
      <sz val="12"/>
      <name val="Times New Roman"/>
      <family val="1"/>
    </font>
    <font>
      <sz val="12"/>
      <name val="Arial"/>
      <family val="2"/>
    </font>
    <font>
      <b/>
      <sz val="10"/>
      <name val="Arial Unicode MS"/>
      <family val="2"/>
    </font>
    <font>
      <sz val="10"/>
      <name val="Arial Unicode MS"/>
      <family val="2"/>
    </font>
    <font>
      <b/>
      <sz val="10"/>
      <color theme="1"/>
      <name val="Arial"/>
      <family val="2"/>
    </font>
    <font>
      <b/>
      <sz val="16"/>
      <name val="Arial"/>
      <family val="2"/>
    </font>
    <font>
      <sz val="16"/>
      <color rgb="FFFF0000"/>
      <name val="Times New Roman Bold"/>
    </font>
    <font>
      <b/>
      <sz val="14"/>
      <color theme="1"/>
      <name val="Arial"/>
      <family val="2"/>
    </font>
    <font>
      <b/>
      <sz val="12"/>
      <color theme="1"/>
      <name val="Arial"/>
      <family val="2"/>
    </font>
    <font>
      <sz val="10.5"/>
      <color rgb="FF000000"/>
      <name val="Calibri"/>
      <family val="2"/>
    </font>
    <font>
      <b/>
      <sz val="12"/>
      <name val="Arial"/>
      <family val="2"/>
    </font>
    <font>
      <sz val="11"/>
      <name val="Calibri"/>
      <family val="2"/>
    </font>
    <font>
      <sz val="36"/>
      <name val="Arial"/>
      <family val="2"/>
    </font>
    <font>
      <sz val="20"/>
      <name val="Arial"/>
      <family val="2"/>
    </font>
    <font>
      <u/>
      <sz val="10"/>
      <color theme="10"/>
      <name val="Arial"/>
      <family val="2"/>
    </font>
    <font>
      <b/>
      <sz val="12"/>
      <name val="Arial Unicode MS"/>
      <family val="2"/>
    </font>
    <font>
      <b/>
      <vertAlign val="superscript"/>
      <sz val="12"/>
      <name val="Arial"/>
      <family val="2"/>
    </font>
    <font>
      <b/>
      <sz val="12"/>
      <color rgb="FFFF000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9" fillId="0" borderId="0" applyNumberFormat="0" applyFill="0" applyBorder="0" applyAlignment="0" applyProtection="0"/>
  </cellStyleXfs>
  <cellXfs count="221">
    <xf numFmtId="0" fontId="0" fillId="0" borderId="0" xfId="0"/>
    <xf numFmtId="0" fontId="1" fillId="0" borderId="0" xfId="0" applyFont="1" applyAlignment="1">
      <alignment horizontal="left" wrapText="1"/>
    </xf>
    <xf numFmtId="0" fontId="1" fillId="0" borderId="0" xfId="0" applyFont="1" applyAlignment="1">
      <alignment horizontal="left"/>
    </xf>
    <xf numFmtId="0" fontId="1" fillId="0" borderId="0" xfId="0" applyFont="1"/>
    <xf numFmtId="0" fontId="3" fillId="0" borderId="0" xfId="0" applyFont="1"/>
    <xf numFmtId="0" fontId="1" fillId="0" borderId="1" xfId="0" applyFont="1" applyBorder="1"/>
    <xf numFmtId="0" fontId="1" fillId="0" borderId="1" xfId="0" applyFont="1" applyBorder="1" applyAlignment="1">
      <alignment horizontal="center"/>
    </xf>
    <xf numFmtId="0" fontId="1" fillId="0" borderId="1" xfId="0" applyFont="1" applyFill="1" applyBorder="1" applyAlignment="1">
      <alignment horizontal="center"/>
    </xf>
    <xf numFmtId="0" fontId="1" fillId="0" borderId="1" xfId="0" applyFont="1" applyFill="1" applyBorder="1" applyAlignment="1">
      <alignment horizontal="center" wrapText="1"/>
    </xf>
    <xf numFmtId="0" fontId="1" fillId="0" borderId="1" xfId="2" applyBorder="1"/>
    <xf numFmtId="164" fontId="0" fillId="0" borderId="0" xfId="1" applyNumberFormat="1" applyFont="1"/>
    <xf numFmtId="3" fontId="1" fillId="0" borderId="1" xfId="2" applyNumberFormat="1" applyFont="1" applyBorder="1"/>
    <xf numFmtId="0" fontId="1" fillId="0" borderId="1" xfId="2" applyFont="1" applyBorder="1"/>
    <xf numFmtId="3" fontId="1" fillId="0" borderId="1" xfId="2" applyNumberFormat="1" applyFont="1" applyFill="1" applyBorder="1"/>
    <xf numFmtId="3" fontId="1" fillId="0" borderId="2" xfId="0" applyNumberFormat="1" applyFont="1" applyBorder="1"/>
    <xf numFmtId="0" fontId="1" fillId="0" borderId="0" xfId="0" applyFont="1" applyAlignment="1">
      <alignment horizontal="center"/>
    </xf>
    <xf numFmtId="3" fontId="4" fillId="0" borderId="1" xfId="0" applyNumberFormat="1" applyFont="1" applyBorder="1" applyAlignment="1">
      <alignment horizontal="right" vertical="top"/>
    </xf>
    <xf numFmtId="3" fontId="1" fillId="0" borderId="1" xfId="2" applyNumberFormat="1" applyFont="1" applyFill="1" applyBorder="1" applyAlignment="1">
      <alignment horizontal="right" vertical="top"/>
    </xf>
    <xf numFmtId="0" fontId="1" fillId="0" borderId="0" xfId="0" applyFont="1" applyFill="1" applyBorder="1"/>
    <xf numFmtId="3" fontId="1" fillId="0" borderId="0" xfId="0" applyNumberFormat="1" applyFont="1" applyBorder="1"/>
    <xf numFmtId="0" fontId="1" fillId="0" borderId="0" xfId="0" applyFont="1" applyBorder="1"/>
    <xf numFmtId="3" fontId="0" fillId="0" borderId="0" xfId="0" applyNumberFormat="1"/>
    <xf numFmtId="3" fontId="1" fillId="0" borderId="0" xfId="0" applyNumberFormat="1" applyFont="1"/>
    <xf numFmtId="10" fontId="1" fillId="0" borderId="0" xfId="0" applyNumberFormat="1" applyFont="1"/>
    <xf numFmtId="0" fontId="1" fillId="0" borderId="1" xfId="0" applyFont="1" applyBorder="1" applyAlignment="1">
      <alignment horizontal="center" vertical="center"/>
    </xf>
    <xf numFmtId="0" fontId="0" fillId="0" borderId="1" xfId="0" applyFont="1" applyBorder="1" applyAlignment="1">
      <alignment horizontal="center"/>
    </xf>
    <xf numFmtId="0" fontId="0" fillId="0" borderId="0" xfId="0" applyFont="1" applyFill="1" applyBorder="1"/>
    <xf numFmtId="0" fontId="3" fillId="0" borderId="0" xfId="0" applyFont="1" applyFill="1"/>
    <xf numFmtId="49" fontId="5" fillId="0" borderId="0" xfId="0" applyNumberFormat="1" applyFont="1" applyFill="1"/>
    <xf numFmtId="10" fontId="1" fillId="0" borderId="0" xfId="0" applyNumberFormat="1" applyFont="1" applyFill="1"/>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1" fillId="0" borderId="0" xfId="0" applyFont="1" applyAlignment="1">
      <alignment vertical="center"/>
    </xf>
    <xf numFmtId="3" fontId="1" fillId="0" borderId="1" xfId="0" applyNumberFormat="1" applyFont="1" applyFill="1" applyBorder="1"/>
    <xf numFmtId="0" fontId="1" fillId="0" borderId="1" xfId="0" applyFont="1" applyFill="1" applyBorder="1"/>
    <xf numFmtId="3" fontId="1" fillId="0" borderId="1" xfId="0" applyNumberFormat="1" applyFont="1" applyBorder="1"/>
    <xf numFmtId="0" fontId="1" fillId="0" borderId="0" xfId="0" applyFont="1" applyAlignment="1">
      <alignment wrapText="1"/>
    </xf>
    <xf numFmtId="0" fontId="3" fillId="0" borderId="0" xfId="0" applyFont="1" applyAlignment="1">
      <alignment horizontal="center" wrapText="1"/>
    </xf>
    <xf numFmtId="0" fontId="1" fillId="0" borderId="0" xfId="0" applyFont="1" applyFill="1" applyAlignment="1">
      <alignment wrapText="1"/>
    </xf>
    <xf numFmtId="0" fontId="1" fillId="0" borderId="0" xfId="0" applyFont="1" applyAlignment="1"/>
    <xf numFmtId="0" fontId="1" fillId="3" borderId="0" xfId="0" applyFont="1" applyFill="1"/>
    <xf numFmtId="3" fontId="1" fillId="0" borderId="3" xfId="0" applyNumberFormat="1" applyFont="1" applyBorder="1" applyAlignment="1">
      <alignment vertical="center"/>
    </xf>
    <xf numFmtId="3" fontId="1" fillId="0" borderId="1" xfId="2" applyNumberFormat="1" applyFont="1" applyBorder="1" applyAlignment="1">
      <alignment horizontal="right"/>
    </xf>
    <xf numFmtId="0" fontId="1" fillId="0" borderId="0" xfId="0" applyFont="1" applyAlignment="1">
      <alignment vertical="center" wrapText="1"/>
    </xf>
    <xf numFmtId="0" fontId="6" fillId="0" borderId="0" xfId="0" applyFont="1" applyAlignment="1">
      <alignment vertical="center" wrapText="1"/>
    </xf>
    <xf numFmtId="0" fontId="6" fillId="0" borderId="0" xfId="0" applyFont="1"/>
    <xf numFmtId="0" fontId="3"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1" xfId="0" applyBorder="1"/>
    <xf numFmtId="164" fontId="0" fillId="0" borderId="1" xfId="1" applyNumberFormat="1" applyFont="1" applyBorder="1"/>
    <xf numFmtId="0" fontId="0" fillId="0" borderId="0" xfId="0" applyFont="1"/>
    <xf numFmtId="0" fontId="0" fillId="0" borderId="0" xfId="0" applyBorder="1"/>
    <xf numFmtId="0" fontId="2" fillId="0" borderId="1" xfId="0" applyFont="1" applyFill="1" applyBorder="1" applyAlignment="1">
      <alignment horizontal="center"/>
    </xf>
    <xf numFmtId="3" fontId="2" fillId="0" borderId="1" xfId="2" applyNumberFormat="1" applyFont="1" applyBorder="1"/>
    <xf numFmtId="3" fontId="1" fillId="0" borderId="1" xfId="0" applyNumberFormat="1" applyFont="1" applyFill="1" applyBorder="1" applyAlignment="1">
      <alignment horizontal="right"/>
    </xf>
    <xf numFmtId="0" fontId="1" fillId="0" borderId="0" xfId="0" applyFont="1" applyBorder="1" applyAlignment="1">
      <alignment vertical="top" wrapText="1"/>
    </xf>
    <xf numFmtId="0" fontId="1" fillId="0" borderId="1" xfId="0" applyFont="1" applyBorder="1" applyAlignment="1">
      <alignment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vertical="top"/>
    </xf>
    <xf numFmtId="3" fontId="2" fillId="0" borderId="1" xfId="0" applyNumberFormat="1" applyFont="1" applyBorder="1"/>
    <xf numFmtId="10" fontId="0" fillId="0" borderId="0" xfId="0" applyNumberFormat="1"/>
    <xf numFmtId="10" fontId="1" fillId="0" borderId="1" xfId="2" applyNumberFormat="1" applyBorder="1"/>
    <xf numFmtId="3" fontId="1" fillId="0" borderId="1" xfId="0" applyNumberFormat="1" applyFont="1" applyBorder="1" applyAlignment="1">
      <alignment vertical="center"/>
    </xf>
    <xf numFmtId="0" fontId="1" fillId="0" borderId="0" xfId="0" applyFont="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center" wrapText="1"/>
    </xf>
    <xf numFmtId="0" fontId="1" fillId="0" borderId="0" xfId="0" applyFont="1" applyBorder="1" applyAlignment="1">
      <alignment horizontal="left" vertical="top" wrapText="1"/>
    </xf>
    <xf numFmtId="0" fontId="1" fillId="0" borderId="0" xfId="0" applyFont="1" applyAlignment="1">
      <alignment horizontal="left" vertical="top" wrapText="1"/>
    </xf>
    <xf numFmtId="3" fontId="1" fillId="0" borderId="2" xfId="2" applyNumberFormat="1" applyFont="1" applyBorder="1"/>
    <xf numFmtId="0" fontId="1" fillId="4" borderId="0" xfId="0" applyFont="1" applyFill="1" applyAlignment="1">
      <alignment horizontal="left"/>
    </xf>
    <xf numFmtId="0" fontId="0" fillId="4" borderId="0" xfId="0" applyFill="1"/>
    <xf numFmtId="0" fontId="1" fillId="4" borderId="0" xfId="0" applyFont="1" applyFill="1"/>
    <xf numFmtId="0" fontId="1" fillId="4" borderId="0" xfId="0" applyFont="1" applyFill="1" applyAlignment="1">
      <alignment vertical="center"/>
    </xf>
    <xf numFmtId="0" fontId="10" fillId="0" borderId="0" xfId="0" applyFont="1" applyAlignment="1">
      <alignment vertical="top" wrapText="1"/>
    </xf>
    <xf numFmtId="0" fontId="3" fillId="0" borderId="0" xfId="0" applyFont="1" applyBorder="1"/>
    <xf numFmtId="0" fontId="0" fillId="0" borderId="1" xfId="0" applyBorder="1" applyAlignment="1">
      <alignment vertical="center"/>
    </xf>
    <xf numFmtId="0" fontId="0" fillId="0" borderId="1" xfId="0" applyBorder="1" applyAlignment="1">
      <alignment horizontal="center"/>
    </xf>
    <xf numFmtId="165" fontId="1" fillId="0" borderId="1" xfId="2" applyNumberFormat="1" applyBorder="1"/>
    <xf numFmtId="0" fontId="0" fillId="4" borderId="0" xfId="0" applyFill="1" applyBorder="1"/>
    <xf numFmtId="0" fontId="11" fillId="0" borderId="0" xfId="0" applyFont="1" applyBorder="1"/>
    <xf numFmtId="3" fontId="1" fillId="0" borderId="2" xfId="2" applyNumberFormat="1" applyFont="1" applyFill="1" applyBorder="1"/>
    <xf numFmtId="0" fontId="2" fillId="0" borderId="0" xfId="0" applyFont="1" applyAlignment="1">
      <alignment vertical="top"/>
    </xf>
    <xf numFmtId="0" fontId="0" fillId="4" borderId="0" xfId="0" applyFill="1" applyAlignment="1">
      <alignment vertical="center"/>
    </xf>
    <xf numFmtId="164" fontId="1" fillId="0" borderId="1" xfId="3" applyNumberFormat="1" applyFont="1" applyBorder="1"/>
    <xf numFmtId="0" fontId="8" fillId="0" borderId="1" xfId="2" applyFont="1" applyFill="1" applyBorder="1" applyAlignment="1">
      <alignment vertical="center"/>
    </xf>
    <xf numFmtId="3" fontId="1" fillId="0" borderId="1" xfId="2" applyNumberFormat="1" applyFont="1" applyFill="1" applyBorder="1" applyAlignment="1">
      <alignment vertical="center"/>
    </xf>
    <xf numFmtId="0" fontId="12" fillId="0" borderId="0" xfId="0" applyFont="1"/>
    <xf numFmtId="0" fontId="13" fillId="0" borderId="0" xfId="0" applyFont="1"/>
    <xf numFmtId="0" fontId="9" fillId="0" borderId="4" xfId="0" applyFont="1" applyBorder="1" applyAlignment="1">
      <alignment horizontal="center" vertical="top"/>
    </xf>
    <xf numFmtId="17" fontId="0" fillId="0" borderId="5" xfId="0" applyNumberFormat="1" applyBorder="1"/>
    <xf numFmtId="3" fontId="0" fillId="0" borderId="5" xfId="0" applyNumberFormat="1" applyBorder="1"/>
    <xf numFmtId="17" fontId="0" fillId="0" borderId="6" xfId="0" applyNumberFormat="1" applyBorder="1"/>
    <xf numFmtId="3" fontId="0" fillId="0" borderId="6" xfId="0" applyNumberFormat="1" applyBorder="1"/>
    <xf numFmtId="17" fontId="0" fillId="0" borderId="7" xfId="0" applyNumberFormat="1" applyBorder="1"/>
    <xf numFmtId="3" fontId="0" fillId="0" borderId="7" xfId="0" applyNumberFormat="1" applyBorder="1"/>
    <xf numFmtId="0" fontId="0" fillId="0" borderId="4" xfId="0" applyBorder="1" applyAlignment="1">
      <alignment horizontal="center" vertical="top"/>
    </xf>
    <xf numFmtId="3" fontId="0" fillId="0" borderId="4" xfId="0" applyNumberFormat="1" applyBorder="1"/>
    <xf numFmtId="3" fontId="0" fillId="0" borderId="8" xfId="0" applyNumberFormat="1" applyBorder="1"/>
    <xf numFmtId="164" fontId="0" fillId="0" borderId="8" xfId="1" applyNumberFormat="1" applyFont="1" applyBorder="1"/>
    <xf numFmtId="164" fontId="0" fillId="0" borderId="6" xfId="1" applyNumberFormat="1" applyFont="1" applyBorder="1"/>
    <xf numFmtId="164" fontId="0" fillId="0" borderId="7" xfId="1" applyNumberFormat="1" applyFont="1" applyBorder="1"/>
    <xf numFmtId="0" fontId="14" fillId="0" borderId="0" xfId="0" applyFont="1"/>
    <xf numFmtId="0" fontId="10" fillId="4" borderId="0" xfId="0" applyFont="1" applyFill="1" applyAlignment="1">
      <alignment vertical="top" wrapText="1"/>
    </xf>
    <xf numFmtId="0" fontId="10" fillId="3" borderId="0" xfId="0" applyFont="1" applyFill="1" applyAlignment="1">
      <alignment vertical="top" wrapText="1"/>
    </xf>
    <xf numFmtId="0" fontId="1" fillId="0" borderId="1" xfId="0" applyFont="1" applyBorder="1" applyAlignment="1">
      <alignment vertical="top"/>
    </xf>
    <xf numFmtId="0" fontId="1" fillId="0" borderId="1" xfId="0" applyFont="1" applyBorder="1" applyAlignment="1">
      <alignment horizontal="center" vertical="top"/>
    </xf>
    <xf numFmtId="0" fontId="1" fillId="0" borderId="1" xfId="0" applyFont="1" applyFill="1" applyBorder="1" applyAlignment="1">
      <alignment horizontal="center" vertical="top"/>
    </xf>
    <xf numFmtId="0" fontId="0" fillId="0" borderId="1" xfId="2" applyFont="1" applyFill="1" applyBorder="1" applyAlignment="1">
      <alignment horizontal="center" vertical="top" wrapText="1"/>
    </xf>
    <xf numFmtId="0" fontId="0" fillId="0" borderId="0" xfId="2" applyFont="1" applyFill="1" applyBorder="1" applyAlignment="1">
      <alignment horizontal="center" vertical="top" wrapText="1"/>
    </xf>
    <xf numFmtId="0" fontId="1" fillId="4" borderId="0" xfId="0" applyFont="1" applyFill="1" applyAlignment="1">
      <alignment horizontal="left" vertical="top" wrapText="1"/>
    </xf>
    <xf numFmtId="0" fontId="1" fillId="3" borderId="0" xfId="0" applyFont="1" applyFill="1" applyAlignment="1">
      <alignment horizontal="left" vertical="top" wrapText="1"/>
    </xf>
    <xf numFmtId="3" fontId="1" fillId="0" borderId="0" xfId="2" applyNumberFormat="1" applyFont="1" applyBorder="1"/>
    <xf numFmtId="3" fontId="1" fillId="0" borderId="0" xfId="2" applyNumberFormat="1" applyFont="1" applyFill="1" applyBorder="1"/>
    <xf numFmtId="0" fontId="0" fillId="0" borderId="0" xfId="0" applyAlignment="1">
      <alignment horizontal="left" vertical="top" wrapText="1"/>
    </xf>
    <xf numFmtId="3" fontId="1" fillId="0" borderId="0" xfId="0" applyNumberFormat="1" applyFont="1" applyAlignment="1">
      <alignment horizontal="right" vertical="top" wrapText="1"/>
    </xf>
    <xf numFmtId="0" fontId="0" fillId="0" borderId="1" xfId="2" applyFont="1" applyFill="1" applyBorder="1" applyAlignment="1">
      <alignment horizontal="center" vertical="center" wrapText="1"/>
    </xf>
    <xf numFmtId="0" fontId="0" fillId="0" borderId="0" xfId="2" applyFont="1" applyFill="1" applyBorder="1" applyAlignment="1">
      <alignment horizontal="center" vertical="center" wrapText="1"/>
    </xf>
    <xf numFmtId="0" fontId="1" fillId="0" borderId="1" xfId="2" applyFont="1" applyFill="1" applyBorder="1" applyAlignment="1">
      <alignment horizontal="center" vertical="center" wrapText="1"/>
    </xf>
    <xf numFmtId="0" fontId="1" fillId="0" borderId="0" xfId="2" applyFont="1" applyFill="1" applyBorder="1" applyAlignment="1">
      <alignment horizontal="center" vertical="center" wrapText="1"/>
    </xf>
    <xf numFmtId="0" fontId="1" fillId="0" borderId="1" xfId="2" applyFont="1" applyBorder="1" applyAlignment="1">
      <alignment horizontal="center"/>
    </xf>
    <xf numFmtId="0" fontId="1" fillId="0" borderId="1" xfId="2" applyFont="1" applyFill="1" applyBorder="1" applyAlignment="1">
      <alignment horizontal="center"/>
    </xf>
    <xf numFmtId="0" fontId="1" fillId="4" borderId="0" xfId="0" applyFont="1" applyFill="1" applyAlignment="1">
      <alignment horizontal="center"/>
    </xf>
    <xf numFmtId="0" fontId="1" fillId="3" borderId="0" xfId="0" applyFont="1" applyFill="1" applyAlignment="1">
      <alignment horizontal="center"/>
    </xf>
    <xf numFmtId="0" fontId="1" fillId="0" borderId="0" xfId="2" applyFont="1" applyBorder="1" applyAlignment="1">
      <alignment horizontal="center"/>
    </xf>
    <xf numFmtId="0" fontId="1" fillId="0" borderId="1" xfId="0" applyFont="1" applyBorder="1" applyAlignment="1">
      <alignment vertical="center" wrapText="1"/>
    </xf>
    <xf numFmtId="0" fontId="1" fillId="0" borderId="0" xfId="0" applyFont="1" applyFill="1" applyBorder="1" applyAlignment="1">
      <alignment horizontal="center" vertical="center" wrapText="1"/>
    </xf>
    <xf numFmtId="3" fontId="1" fillId="0" borderId="0" xfId="0" applyNumberFormat="1" applyFont="1" applyFill="1" applyBorder="1"/>
    <xf numFmtId="0" fontId="1" fillId="0" borderId="1" xfId="0" applyFont="1" applyBorder="1" applyAlignment="1">
      <alignment horizontal="left" vertical="top" wrapText="1"/>
    </xf>
    <xf numFmtId="3" fontId="1" fillId="0" borderId="1" xfId="0" applyNumberFormat="1" applyFont="1" applyBorder="1" applyAlignment="1">
      <alignment horizontal="right" vertical="top" wrapText="1"/>
    </xf>
    <xf numFmtId="3" fontId="1" fillId="0" borderId="0" xfId="0" applyNumberFormat="1" applyFont="1" applyBorder="1" applyAlignment="1">
      <alignment horizontal="right" vertical="top" wrapText="1"/>
    </xf>
    <xf numFmtId="0" fontId="1" fillId="0" borderId="1" xfId="0" applyFont="1" applyBorder="1" applyAlignment="1">
      <alignment horizontal="left"/>
    </xf>
    <xf numFmtId="3" fontId="1" fillId="0" borderId="1" xfId="0" applyNumberFormat="1" applyFont="1" applyBorder="1" applyAlignment="1">
      <alignment horizontal="right"/>
    </xf>
    <xf numFmtId="3" fontId="1" fillId="0" borderId="0" xfId="0" applyNumberFormat="1" applyFont="1" applyBorder="1" applyAlignment="1">
      <alignment horizontal="right"/>
    </xf>
    <xf numFmtId="0" fontId="1" fillId="0" borderId="0" xfId="0" applyFont="1" applyBorder="1" applyAlignment="1">
      <alignment horizontal="center"/>
    </xf>
    <xf numFmtId="0" fontId="15" fillId="0" borderId="0" xfId="0" applyFont="1"/>
    <xf numFmtId="0" fontId="16" fillId="0" borderId="0" xfId="0" applyFont="1" applyAlignment="1">
      <alignment horizontal="left" vertical="top" wrapText="1"/>
    </xf>
    <xf numFmtId="0" fontId="0" fillId="0" borderId="0" xfId="0" applyAlignment="1">
      <alignment horizontal="left" vertical="top"/>
    </xf>
    <xf numFmtId="0" fontId="0" fillId="0" borderId="0" xfId="0" applyFont="1" applyAlignment="1">
      <alignment horizontal="center" vertical="center" wrapText="1"/>
    </xf>
    <xf numFmtId="0" fontId="0" fillId="0" borderId="0" xfId="0" applyAlignment="1">
      <alignment horizontal="center" wrapText="1"/>
    </xf>
    <xf numFmtId="0" fontId="18" fillId="0" borderId="0" xfId="0" applyFont="1" applyAlignment="1">
      <alignment horizontal="center" vertical="top" wrapText="1"/>
    </xf>
    <xf numFmtId="0" fontId="0" fillId="0" borderId="0" xfId="0" applyAlignment="1"/>
    <xf numFmtId="0" fontId="0" fillId="0" borderId="0" xfId="0" applyAlignment="1">
      <alignment vertical="top"/>
    </xf>
    <xf numFmtId="17" fontId="0" fillId="0" borderId="0" xfId="0" applyNumberFormat="1"/>
    <xf numFmtId="0" fontId="2" fillId="0" borderId="0" xfId="0" applyFont="1" applyAlignment="1">
      <alignment vertical="top" wrapText="1"/>
    </xf>
    <xf numFmtId="0" fontId="19" fillId="0" borderId="0" xfId="4"/>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17" fontId="20" fillId="0" borderId="1" xfId="2" applyNumberFormat="1" applyFont="1" applyFill="1" applyBorder="1" applyAlignment="1">
      <alignment horizontal="center"/>
    </xf>
    <xf numFmtId="3" fontId="15" fillId="0" borderId="1" xfId="2" applyNumberFormat="1" applyFont="1" applyFill="1" applyBorder="1"/>
    <xf numFmtId="0" fontId="15" fillId="0" borderId="0" xfId="0" applyFont="1" applyFill="1"/>
    <xf numFmtId="3" fontId="15" fillId="0" borderId="0" xfId="0" applyNumberFormat="1" applyFont="1" applyFill="1"/>
    <xf numFmtId="0" fontId="15" fillId="0" borderId="1" xfId="0" applyFont="1" applyFill="1" applyBorder="1" applyAlignment="1">
      <alignment horizontal="center"/>
    </xf>
    <xf numFmtId="3" fontId="13" fillId="0" borderId="1" xfId="0" applyNumberFormat="1" applyFont="1" applyFill="1" applyBorder="1"/>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64" fontId="15" fillId="0" borderId="1" xfId="1" applyNumberFormat="1" applyFont="1" applyBorder="1"/>
    <xf numFmtId="3" fontId="15" fillId="0" borderId="0" xfId="0" applyNumberFormat="1" applyFont="1"/>
    <xf numFmtId="0" fontId="15" fillId="0" borderId="1" xfId="0" applyFont="1" applyBorder="1" applyAlignment="1">
      <alignment horizontal="center"/>
    </xf>
    <xf numFmtId="3" fontId="13" fillId="0" borderId="1" xfId="0" applyNumberFormat="1" applyFont="1" applyBorder="1"/>
    <xf numFmtId="0" fontId="15" fillId="0" borderId="1" xfId="0" applyFont="1" applyBorder="1" applyAlignment="1">
      <alignment horizontal="center" vertical="top"/>
    </xf>
    <xf numFmtId="0" fontId="15" fillId="0" borderId="1" xfId="0" applyFont="1" applyBorder="1" applyAlignment="1">
      <alignment horizontal="center" vertical="top" wrapText="1"/>
    </xf>
    <xf numFmtId="17" fontId="15" fillId="0" borderId="1" xfId="0" applyNumberFormat="1" applyFont="1" applyBorder="1" applyAlignment="1">
      <alignment vertical="top"/>
    </xf>
    <xf numFmtId="164" fontId="15" fillId="0" borderId="1" xfId="1" applyNumberFormat="1" applyFont="1" applyBorder="1" applyAlignment="1">
      <alignment vertical="top"/>
    </xf>
    <xf numFmtId="0" fontId="15" fillId="0" borderId="0" xfId="0" applyFont="1" applyAlignment="1">
      <alignment vertical="top"/>
    </xf>
    <xf numFmtId="3" fontId="15" fillId="0" borderId="0" xfId="0" applyNumberFormat="1" applyFont="1" applyAlignment="1">
      <alignment vertical="top"/>
    </xf>
    <xf numFmtId="3" fontId="13" fillId="0" borderId="1" xfId="0" applyNumberFormat="1" applyFont="1" applyBorder="1" applyAlignment="1">
      <alignment vertical="top"/>
    </xf>
    <xf numFmtId="3" fontId="13" fillId="2" borderId="1" xfId="0" applyNumberFormat="1" applyFont="1" applyFill="1" applyBorder="1" applyAlignment="1">
      <alignment vertical="top"/>
    </xf>
    <xf numFmtId="17" fontId="20" fillId="0" borderId="1" xfId="2" applyNumberFormat="1" applyFont="1" applyBorder="1" applyAlignment="1">
      <alignment horizontal="center"/>
    </xf>
    <xf numFmtId="3" fontId="15" fillId="0" borderId="1" xfId="2" applyNumberFormat="1" applyFont="1" applyBorder="1"/>
    <xf numFmtId="3" fontId="15" fillId="0" borderId="1" xfId="0" applyNumberFormat="1" applyFont="1" applyBorder="1"/>
    <xf numFmtId="17" fontId="20" fillId="0" borderId="1" xfId="2" applyNumberFormat="1" applyFont="1" applyBorder="1" applyAlignment="1">
      <alignment horizontal="center" vertical="top"/>
    </xf>
    <xf numFmtId="3" fontId="15" fillId="0" borderId="1" xfId="2" applyNumberFormat="1" applyFont="1" applyBorder="1" applyAlignment="1">
      <alignment vertical="top"/>
    </xf>
    <xf numFmtId="3" fontId="15" fillId="0" borderId="1" xfId="0" applyNumberFormat="1" applyFont="1" applyBorder="1" applyAlignment="1">
      <alignment vertical="top"/>
    </xf>
    <xf numFmtId="49" fontId="15" fillId="0" borderId="1" xfId="0" applyNumberFormat="1" applyFont="1" applyBorder="1" applyAlignment="1">
      <alignment horizontal="center" vertical="center"/>
    </xf>
    <xf numFmtId="49" fontId="13" fillId="0" borderId="1" xfId="0" applyNumberFormat="1" applyFont="1" applyFill="1" applyBorder="1" applyAlignment="1">
      <alignment horizontal="center" vertical="center"/>
    </xf>
    <xf numFmtId="49" fontId="15" fillId="0" borderId="1" xfId="0" applyNumberFormat="1" applyFont="1" applyBorder="1" applyAlignment="1">
      <alignment horizontal="center" vertical="center" wrapText="1"/>
    </xf>
    <xf numFmtId="3" fontId="15" fillId="3" borderId="3" xfId="0" applyNumberFormat="1" applyFont="1" applyFill="1" applyBorder="1" applyAlignment="1">
      <alignment vertical="center"/>
    </xf>
    <xf numFmtId="3" fontId="15" fillId="3" borderId="1" xfId="2" applyNumberFormat="1" applyFont="1" applyFill="1" applyBorder="1" applyAlignment="1">
      <alignment horizontal="right"/>
    </xf>
    <xf numFmtId="3" fontId="22" fillId="3" borderId="1" xfId="2" applyNumberFormat="1" applyFont="1" applyFill="1" applyBorder="1" applyAlignment="1">
      <alignment horizontal="right"/>
    </xf>
    <xf numFmtId="3" fontId="15" fillId="3" borderId="1" xfId="0" applyNumberFormat="1" applyFont="1" applyFill="1" applyBorder="1" applyAlignment="1">
      <alignment horizontal="right"/>
    </xf>
    <xf numFmtId="3" fontId="15" fillId="0" borderId="1" xfId="0" applyNumberFormat="1" applyFont="1" applyFill="1" applyBorder="1" applyAlignment="1">
      <alignment horizontal="right"/>
    </xf>
    <xf numFmtId="3" fontId="15" fillId="0" borderId="3" xfId="0" applyNumberFormat="1" applyFont="1" applyBorder="1" applyAlignment="1">
      <alignment vertical="center"/>
    </xf>
    <xf numFmtId="3" fontId="15" fillId="0" borderId="1" xfId="2" applyNumberFormat="1" applyFont="1" applyBorder="1" applyAlignment="1">
      <alignment horizontal="right"/>
    </xf>
    <xf numFmtId="49" fontId="13" fillId="0" borderId="1" xfId="0" applyNumberFormat="1" applyFont="1" applyBorder="1" applyAlignment="1">
      <alignment horizontal="center" vertical="center"/>
    </xf>
    <xf numFmtId="0" fontId="15" fillId="0" borderId="1" xfId="0" applyFont="1" applyBorder="1" applyAlignment="1">
      <alignment vertical="center"/>
    </xf>
    <xf numFmtId="0" fontId="20" fillId="0" borderId="1" xfId="0" applyFont="1" applyFill="1" applyBorder="1" applyAlignment="1">
      <alignment horizontal="center" vertical="center" wrapText="1"/>
    </xf>
    <xf numFmtId="0" fontId="15" fillId="0" borderId="1" xfId="2" applyFont="1" applyBorder="1"/>
    <xf numFmtId="165" fontId="15" fillId="0" borderId="1" xfId="2" applyNumberFormat="1" applyFont="1" applyBorder="1"/>
    <xf numFmtId="0" fontId="15" fillId="0" borderId="1" xfId="0" applyFont="1" applyBorder="1" applyAlignment="1">
      <alignment vertical="top"/>
    </xf>
    <xf numFmtId="0" fontId="20" fillId="0" borderId="1" xfId="0" applyFont="1" applyFill="1" applyBorder="1" applyAlignment="1">
      <alignment horizontal="center" vertical="top" wrapText="1"/>
    </xf>
    <xf numFmtId="0" fontId="15" fillId="0" borderId="1" xfId="0" applyFont="1" applyFill="1" applyBorder="1" applyAlignment="1">
      <alignment horizontal="center" vertical="top" wrapText="1"/>
    </xf>
    <xf numFmtId="0" fontId="15" fillId="0" borderId="1" xfId="2" applyFont="1" applyBorder="1" applyAlignment="1">
      <alignment vertical="top"/>
    </xf>
    <xf numFmtId="165" fontId="15" fillId="0" borderId="1" xfId="2" applyNumberFormat="1" applyFont="1" applyBorder="1" applyAlignment="1">
      <alignment vertical="top"/>
    </xf>
    <xf numFmtId="0" fontId="20" fillId="0" borderId="1" xfId="0" applyFont="1" applyFill="1" applyBorder="1" applyAlignment="1">
      <alignment vertical="center"/>
    </xf>
    <xf numFmtId="3" fontId="15" fillId="0" borderId="1" xfId="0" applyNumberFormat="1" applyFont="1" applyFill="1" applyBorder="1" applyAlignment="1">
      <alignment vertical="center"/>
    </xf>
    <xf numFmtId="165" fontId="15" fillId="0" borderId="1" xfId="0" applyNumberFormat="1" applyFont="1" applyFill="1" applyBorder="1" applyAlignment="1">
      <alignment vertical="center"/>
    </xf>
    <xf numFmtId="0" fontId="15" fillId="0" borderId="1" xfId="0" applyFont="1" applyBorder="1"/>
    <xf numFmtId="3" fontId="13" fillId="3" borderId="1" xfId="0" applyNumberFormat="1" applyFont="1" applyFill="1" applyBorder="1"/>
    <xf numFmtId="3" fontId="15" fillId="0" borderId="1" xfId="0" applyNumberFormat="1" applyFont="1" applyBorder="1" applyAlignment="1">
      <alignment horizontal="right" vertical="top" wrapText="1"/>
    </xf>
    <xf numFmtId="0" fontId="0" fillId="0" borderId="0" xfId="0" applyFont="1" applyAlignment="1">
      <alignment horizontal="left" vertical="top" wrapText="1"/>
    </xf>
    <xf numFmtId="0" fontId="1" fillId="0" borderId="0" xfId="0" applyFont="1" applyAlignment="1">
      <alignment horizontal="left" vertical="top" wrapText="1"/>
    </xf>
    <xf numFmtId="0" fontId="10" fillId="0" borderId="0" xfId="0" applyFont="1" applyAlignment="1">
      <alignment horizontal="center" vertical="top" wrapText="1"/>
    </xf>
    <xf numFmtId="0" fontId="0" fillId="0" borderId="0" xfId="0" applyFont="1" applyFill="1" applyBorder="1" applyAlignment="1">
      <alignment horizontal="left" vertical="top" wrapText="1"/>
    </xf>
    <xf numFmtId="0" fontId="3" fillId="0" borderId="0" xfId="0" applyFont="1" applyAlignment="1">
      <alignment wrapText="1"/>
    </xf>
    <xf numFmtId="0" fontId="3" fillId="0" borderId="0" xfId="0" applyFont="1" applyFill="1" applyBorder="1" applyAlignment="1">
      <alignment horizontal="left"/>
    </xf>
    <xf numFmtId="0" fontId="0" fillId="0" borderId="0" xfId="0" applyFont="1" applyAlignment="1">
      <alignment vertical="top" wrapText="1"/>
    </xf>
    <xf numFmtId="0" fontId="1" fillId="0" borderId="0" xfId="0" applyFont="1" applyAlignment="1">
      <alignment vertical="top" wrapText="1"/>
    </xf>
    <xf numFmtId="0" fontId="1" fillId="0" borderId="0" xfId="0" applyFont="1" applyBorder="1" applyAlignment="1">
      <alignment horizontal="left" vertical="top" wrapText="1"/>
    </xf>
    <xf numFmtId="0" fontId="0" fillId="0" borderId="0" xfId="0" applyFont="1" applyAlignment="1">
      <alignment horizontal="left" vertical="center" wrapText="1"/>
    </xf>
    <xf numFmtId="0" fontId="1" fillId="0" borderId="0" xfId="0" applyFont="1" applyAlignment="1">
      <alignment horizontal="left" vertical="center" wrapText="1"/>
    </xf>
    <xf numFmtId="0" fontId="3" fillId="0" borderId="0" xfId="0" applyFont="1" applyAlignment="1">
      <alignment horizontal="center"/>
    </xf>
    <xf numFmtId="0" fontId="0" fillId="0" borderId="0" xfId="0" applyAlignment="1">
      <alignment horizontal="left" vertical="top" wrapText="1"/>
    </xf>
    <xf numFmtId="0" fontId="0" fillId="0" borderId="0" xfId="0" applyFont="1" applyBorder="1" applyAlignment="1">
      <alignment horizontal="left" vertical="top" wrapText="1"/>
    </xf>
    <xf numFmtId="0" fontId="4" fillId="0" borderId="0" xfId="0" applyFont="1" applyAlignment="1">
      <alignment horizontal="left" vertical="top" wrapText="1"/>
    </xf>
    <xf numFmtId="0" fontId="0" fillId="0" borderId="0" xfId="0" applyFont="1" applyBorder="1" applyAlignment="1">
      <alignment horizontal="left" vertical="center" wrapText="1"/>
    </xf>
    <xf numFmtId="0" fontId="1" fillId="0" borderId="0" xfId="0" applyFont="1" applyBorder="1" applyAlignment="1">
      <alignment horizontal="left" vertical="center" wrapText="1"/>
    </xf>
    <xf numFmtId="0" fontId="10" fillId="0" borderId="9" xfId="0" applyFont="1" applyBorder="1" applyAlignment="1">
      <alignment horizontal="center" vertical="top" wrapText="1"/>
    </xf>
  </cellXfs>
  <cellStyles count="5">
    <cellStyle name="Comma" xfId="1" builtinId="3"/>
    <cellStyle name="Comma 2" xfId="3" xr:uid="{D2A06E8A-831B-CE4C-80B9-582E28050F3F}"/>
    <cellStyle name="Hyperlink" xfId="4" builtinId="8"/>
    <cellStyle name="Normal" xfId="0" builtinId="0"/>
    <cellStyle name="Normal 2" xfId="2" xr:uid="{67241F6D-9BB9-3E41-B341-EC7A2AFA203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Visits (3,161,499)</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'Web_Visits-Visitors'!$B$12</c:f>
              <c:strCache>
                <c:ptCount val="1"/>
                <c:pt idx="0">
                  <c:v># Visits </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E698-0F4F-875A-2519FF4F24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E698-0F4F-875A-2519FF4F24AB}"/>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E698-0F4F-875A-2519FF4F24AB}"/>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7-E698-0F4F-875A-2519FF4F24AB}"/>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E698-0F4F-875A-2519FF4F24AB}"/>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E698-0F4F-875A-2519FF4F24AB}"/>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E698-0F4F-875A-2519FF4F24AB}"/>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E698-0F4F-875A-2519FF4F24AB}"/>
              </c:ext>
            </c:extLst>
          </c:dPt>
          <c:dLbls>
            <c:spPr>
              <a:noFill/>
              <a:ln>
                <a:noFill/>
              </a:ln>
              <a:effectLst/>
            </c:spPr>
            <c:txPr>
              <a:bodyPr/>
              <a:lstStyle/>
              <a:p>
                <a:pPr>
                  <a:defRPr sz="105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'Web_Visits-Visitors'!$A$13:$A$24</c:f>
              <c:strCache>
                <c:ptCount val="12"/>
                <c:pt idx="0">
                  <c:v>ASDC</c:v>
                </c:pt>
                <c:pt idx="1">
                  <c:v>ASF</c:v>
                </c:pt>
                <c:pt idx="2">
                  <c:v>CDDIS</c:v>
                </c:pt>
                <c:pt idx="3">
                  <c:v>GES DISC</c:v>
                </c:pt>
                <c:pt idx="4">
                  <c:v>GHRC</c:v>
                </c:pt>
                <c:pt idx="5">
                  <c:v>LP DAAC</c:v>
                </c:pt>
                <c:pt idx="6">
                  <c:v>LAADS DAAC</c:v>
                </c:pt>
                <c:pt idx="7">
                  <c:v>NSIDC</c:v>
                </c:pt>
                <c:pt idx="8">
                  <c:v>ORNL</c:v>
                </c:pt>
                <c:pt idx="9">
                  <c:v>PO.DAAC</c:v>
                </c:pt>
                <c:pt idx="10">
                  <c:v>SEDAC</c:v>
                </c:pt>
                <c:pt idx="11">
                  <c:v>Earthdata</c:v>
                </c:pt>
              </c:strCache>
            </c:strRef>
          </c:cat>
          <c:val>
            <c:numRef>
              <c:f>'Web_Visits-Visitors'!$B$13:$B$24</c:f>
              <c:numCache>
                <c:formatCode>#,##0</c:formatCode>
                <c:ptCount val="12"/>
                <c:pt idx="0">
                  <c:v>65954</c:v>
                </c:pt>
                <c:pt idx="1">
                  <c:v>197225</c:v>
                </c:pt>
                <c:pt idx="2">
                  <c:v>26813</c:v>
                </c:pt>
                <c:pt idx="3">
                  <c:v>160944</c:v>
                </c:pt>
                <c:pt idx="4">
                  <c:v>18921</c:v>
                </c:pt>
                <c:pt idx="5">
                  <c:v>213537</c:v>
                </c:pt>
                <c:pt idx="6">
                  <c:v>145511</c:v>
                </c:pt>
                <c:pt idx="7">
                  <c:v>986483</c:v>
                </c:pt>
                <c:pt idx="8">
                  <c:v>50038</c:v>
                </c:pt>
                <c:pt idx="9">
                  <c:v>47740</c:v>
                </c:pt>
                <c:pt idx="10">
                  <c:v>116957</c:v>
                </c:pt>
                <c:pt idx="11">
                  <c:v>1131376</c:v>
                </c:pt>
              </c:numCache>
            </c:numRef>
          </c:val>
          <c:extLst>
            <c:ext xmlns:c16="http://schemas.microsoft.com/office/drawing/2014/chart" uri="{C3380CC4-5D6E-409C-BE32-E72D297353CC}">
              <c16:uniqueId val="{00000010-E698-0F4F-875A-2519FF4F24AB}"/>
            </c:ext>
          </c:extLst>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726E-2"/>
          <c:y val="0.23384926507274637"/>
          <c:w val="0.82380750137508962"/>
          <c:h val="0.75487033063733966"/>
        </c:manualLayout>
      </c:layout>
      <c:pie3DChart>
        <c:varyColors val="1"/>
        <c:ser>
          <c:idx val="0"/>
          <c:order val="0"/>
          <c:tx>
            <c:strRef>
              <c:f>'Earthdata WebMetrics'!$C$40</c:f>
              <c:strCache>
                <c:ptCount val="1"/>
                <c:pt idx="0">
                  <c:v>Visitors</c:v>
                </c:pt>
              </c:strCache>
            </c:strRef>
          </c:tx>
          <c:dLbls>
            <c:dLbl>
              <c:idx val="0"/>
              <c:layout>
                <c:manualLayout>
                  <c:x val="-2.1024638817748281E-2"/>
                  <c:y val="-0.1093475148909879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45-8D41-8C84-E74D5D244175}"/>
                </c:ext>
              </c:extLst>
            </c:dLbl>
            <c:dLbl>
              <c:idx val="1"/>
              <c:layout>
                <c:manualLayout>
                  <c:x val="-9.233657634387854E-2"/>
                  <c:y val="5.2905313670981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45-8D41-8C84-E74D5D244175}"/>
                </c:ext>
              </c:extLst>
            </c:dLbl>
            <c:dLbl>
              <c:idx val="2"/>
              <c:layout>
                <c:manualLayout>
                  <c:x val="5.5513104613729583E-3"/>
                  <c:y val="4.04505294676026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45-8D41-8C84-E74D5D244175}"/>
                </c:ext>
              </c:extLst>
            </c:dLbl>
            <c:dLbl>
              <c:idx val="3"/>
              <c:layout>
                <c:manualLayout>
                  <c:x val="-5.2260200326982552E-2"/>
                  <c:y val="-0.2307212767497721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45-8D41-8C84-E74D5D244175}"/>
                </c:ext>
              </c:extLst>
            </c:dLbl>
            <c:dLbl>
              <c:idx val="7"/>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A45-8D41-8C84-E74D5D244175}"/>
                </c:ext>
              </c:extLst>
            </c:dLbl>
            <c:dLbl>
              <c:idx val="8"/>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8-DE42-B08B-63A64776192C}"/>
                </c:ext>
              </c:extLst>
            </c:dLbl>
            <c:dLbl>
              <c:idx val="12"/>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8-DE42-B08B-63A64776192C}"/>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'Earthdata WebMetrics'!$B$41:$B$60</c:f>
              <c:strCache>
                <c:ptCount val="20"/>
                <c:pt idx="0">
                  <c:v>Unresolved</c:v>
                </c:pt>
                <c:pt idx="1">
                  <c:v>Network (.net)</c:v>
                </c:pt>
                <c:pt idx="2">
                  <c:v>Other</c:v>
                </c:pt>
                <c:pt idx="3">
                  <c:v>Commercial (.com)</c:v>
                </c:pt>
                <c:pt idx="4">
                  <c:v>United States Government</c:v>
                </c:pt>
                <c:pt idx="5">
                  <c:v>United States Educational</c:v>
                </c:pt>
                <c:pt idx="6">
                  <c:v>Germany</c:v>
                </c:pt>
                <c:pt idx="7">
                  <c:v>Canada</c:v>
                </c:pt>
                <c:pt idx="8">
                  <c:v>Colombia</c:v>
                </c:pt>
                <c:pt idx="9">
                  <c:v>Brazil</c:v>
                </c:pt>
                <c:pt idx="10">
                  <c:v>Italy</c:v>
                </c:pt>
                <c:pt idx="11">
                  <c:v>Argentina</c:v>
                </c:pt>
                <c:pt idx="12">
                  <c:v>Russian Federation</c:v>
                </c:pt>
                <c:pt idx="13">
                  <c:v>Mexico</c:v>
                </c:pt>
                <c:pt idx="14">
                  <c:v>Japan</c:v>
                </c:pt>
                <c:pt idx="15">
                  <c:v>India</c:v>
                </c:pt>
                <c:pt idx="16">
                  <c:v>France</c:v>
                </c:pt>
                <c:pt idx="17">
                  <c:v>United Kingdom</c:v>
                </c:pt>
                <c:pt idx="18">
                  <c:v>Australia</c:v>
                </c:pt>
                <c:pt idx="19">
                  <c:v>Netherlands</c:v>
                </c:pt>
              </c:strCache>
            </c:strRef>
          </c:cat>
          <c:val>
            <c:numRef>
              <c:f>'Earthdata WebMetrics'!$C$41:$C$60</c:f>
              <c:numCache>
                <c:formatCode>#,##0</c:formatCode>
                <c:ptCount val="20"/>
                <c:pt idx="0">
                  <c:v>236792</c:v>
                </c:pt>
                <c:pt idx="1">
                  <c:v>78920</c:v>
                </c:pt>
                <c:pt idx="2">
                  <c:v>79905</c:v>
                </c:pt>
                <c:pt idx="3">
                  <c:v>38554</c:v>
                </c:pt>
                <c:pt idx="4">
                  <c:v>12119</c:v>
                </c:pt>
                <c:pt idx="5">
                  <c:v>16041</c:v>
                </c:pt>
                <c:pt idx="6">
                  <c:v>11806</c:v>
                </c:pt>
                <c:pt idx="7">
                  <c:v>9137</c:v>
                </c:pt>
                <c:pt idx="8">
                  <c:v>8617</c:v>
                </c:pt>
                <c:pt idx="9">
                  <c:v>8441</c:v>
                </c:pt>
                <c:pt idx="10">
                  <c:v>8505</c:v>
                </c:pt>
                <c:pt idx="11">
                  <c:v>6829</c:v>
                </c:pt>
                <c:pt idx="12">
                  <c:v>6150</c:v>
                </c:pt>
                <c:pt idx="13">
                  <c:v>6896</c:v>
                </c:pt>
                <c:pt idx="14">
                  <c:v>5279</c:v>
                </c:pt>
                <c:pt idx="15">
                  <c:v>4849</c:v>
                </c:pt>
                <c:pt idx="16">
                  <c:v>5498</c:v>
                </c:pt>
                <c:pt idx="17">
                  <c:v>4336</c:v>
                </c:pt>
                <c:pt idx="18">
                  <c:v>4260</c:v>
                </c:pt>
                <c:pt idx="19">
                  <c:v>3427</c:v>
                </c:pt>
              </c:numCache>
            </c:numRef>
          </c:val>
          <c:extLst>
            <c:ext xmlns:c16="http://schemas.microsoft.com/office/drawing/2014/chart" uri="{C3380CC4-5D6E-409C-BE32-E72D297353CC}">
              <c16:uniqueId val="{0000000B-4A45-8D41-8C84-E74D5D244175}"/>
            </c:ext>
          </c:extLst>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'Earthdata WebMetrics'!$D$16</c:f>
              <c:strCache>
                <c:ptCount val="1"/>
                <c:pt idx="0">
                  <c:v># Unique Visitors</c:v>
                </c:pt>
              </c:strCache>
            </c:strRef>
          </c:tx>
          <c:cat>
            <c:numRef>
              <c:f>'Earthdata WebMetrics'!$A$17:$A$28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'Earthdata WebMetrics'!$D$17:$D$28</c:f>
              <c:numCache>
                <c:formatCode>#,##0</c:formatCode>
                <c:ptCount val="12"/>
                <c:pt idx="0">
                  <c:v>65113</c:v>
                </c:pt>
                <c:pt idx="1">
                  <c:v>69513</c:v>
                </c:pt>
                <c:pt idx="2">
                  <c:v>55244</c:v>
                </c:pt>
                <c:pt idx="3">
                  <c:v>57309</c:v>
                </c:pt>
                <c:pt idx="4">
                  <c:v>60429</c:v>
                </c:pt>
                <c:pt idx="5">
                  <c:v>74767</c:v>
                </c:pt>
                <c:pt idx="6">
                  <c:v>74670</c:v>
                </c:pt>
                <c:pt idx="7">
                  <c:v>91549</c:v>
                </c:pt>
                <c:pt idx="8">
                  <c:v>60438</c:v>
                </c:pt>
                <c:pt idx="9">
                  <c:v>64028</c:v>
                </c:pt>
                <c:pt idx="10">
                  <c:v>88150</c:v>
                </c:pt>
                <c:pt idx="11">
                  <c:v>78269</c:v>
                </c:pt>
              </c:numCache>
            </c:numRef>
          </c:val>
          <c:extLst>
            <c:ext xmlns:c16="http://schemas.microsoft.com/office/drawing/2014/chart" uri="{C3380CC4-5D6E-409C-BE32-E72D297353CC}">
              <c16:uniqueId val="{00000002-665A-594A-AD1C-C73CB8FABC55}"/>
            </c:ext>
          </c:extLst>
        </c:ser>
        <c:ser>
          <c:idx val="2"/>
          <c:order val="1"/>
          <c:tx>
            <c:strRef>
              <c:f>'Earthdata WebMetrics'!$B$16</c:f>
              <c:strCache>
                <c:ptCount val="1"/>
                <c:pt idx="0">
                  <c:v># Visits </c:v>
                </c:pt>
              </c:strCache>
            </c:strRef>
          </c:tx>
          <c:spPr>
            <a:ln w="25400">
              <a:noFill/>
            </a:ln>
          </c:spPr>
          <c:cat>
            <c:numRef>
              <c:f>'Earthdata WebMetrics'!$A$17:$A$28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'Earthdata WebMetrics'!$B$17:$B$28</c:f>
              <c:numCache>
                <c:formatCode>#,##0</c:formatCode>
                <c:ptCount val="12"/>
                <c:pt idx="0">
                  <c:v>89667</c:v>
                </c:pt>
                <c:pt idx="1">
                  <c:v>91236</c:v>
                </c:pt>
                <c:pt idx="2">
                  <c:v>72784</c:v>
                </c:pt>
                <c:pt idx="3">
                  <c:v>78230</c:v>
                </c:pt>
                <c:pt idx="4">
                  <c:v>80450</c:v>
                </c:pt>
                <c:pt idx="5">
                  <c:v>100319</c:v>
                </c:pt>
                <c:pt idx="6">
                  <c:v>103417</c:v>
                </c:pt>
                <c:pt idx="7">
                  <c:v>121067</c:v>
                </c:pt>
                <c:pt idx="8">
                  <c:v>83671</c:v>
                </c:pt>
                <c:pt idx="9">
                  <c:v>89873</c:v>
                </c:pt>
                <c:pt idx="10">
                  <c:v>115068</c:v>
                </c:pt>
                <c:pt idx="11">
                  <c:v>105594</c:v>
                </c:pt>
              </c:numCache>
            </c:numRef>
          </c:val>
          <c:extLst>
            <c:ext xmlns:c16="http://schemas.microsoft.com/office/drawing/2014/chart" uri="{C3380CC4-5D6E-409C-BE32-E72D297353CC}">
              <c16:uniqueId val="{00000000-665A-594A-AD1C-C73CB8FABC55}"/>
            </c:ext>
          </c:extLst>
        </c:ser>
        <c:ser>
          <c:idx val="0"/>
          <c:order val="2"/>
          <c:tx>
            <c:strRef>
              <c:f>'Earthdata WebMetrics'!$C$16</c:f>
              <c:strCache>
                <c:ptCount val="1"/>
                <c:pt idx="0">
                  <c:v># Views</c:v>
                </c:pt>
              </c:strCache>
            </c:strRef>
          </c:tx>
          <c:spPr>
            <a:ln w="25400">
              <a:noFill/>
            </a:ln>
          </c:spPr>
          <c:cat>
            <c:numRef>
              <c:f>'Earthdata WebMetrics'!$A$17:$A$28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'Earthdata WebMetrics'!$C$17:$C$28</c:f>
              <c:numCache>
                <c:formatCode>#,##0</c:formatCode>
                <c:ptCount val="12"/>
                <c:pt idx="0">
                  <c:v>969651</c:v>
                </c:pt>
                <c:pt idx="1">
                  <c:v>1042323</c:v>
                </c:pt>
                <c:pt idx="2">
                  <c:v>778651</c:v>
                </c:pt>
                <c:pt idx="3">
                  <c:v>793179</c:v>
                </c:pt>
                <c:pt idx="4">
                  <c:v>889890</c:v>
                </c:pt>
                <c:pt idx="5">
                  <c:v>1103191</c:v>
                </c:pt>
                <c:pt idx="6">
                  <c:v>1196233</c:v>
                </c:pt>
                <c:pt idx="7">
                  <c:v>1214892</c:v>
                </c:pt>
                <c:pt idx="8">
                  <c:v>873311</c:v>
                </c:pt>
                <c:pt idx="9">
                  <c:v>912389</c:v>
                </c:pt>
                <c:pt idx="10">
                  <c:v>1165076</c:v>
                </c:pt>
                <c:pt idx="11">
                  <c:v>1228498</c:v>
                </c:pt>
              </c:numCache>
            </c:numRef>
          </c:val>
          <c:extLst>
            <c:ext xmlns:c16="http://schemas.microsoft.com/office/drawing/2014/chart" uri="{C3380CC4-5D6E-409C-BE32-E72D297353CC}">
              <c16:uniqueId val="{00000001-665A-594A-AD1C-C73CB8FABC55}"/>
            </c:ext>
          </c:extLst>
        </c:ser>
        <c:dLbls>
          <c:showLegendKey val="0"/>
          <c:showVal val="0"/>
          <c:showCatName val="0"/>
          <c:showSerName val="0"/>
          <c:showPercent val="0"/>
          <c:showBubbleSize val="0"/>
        </c:dLbls>
        <c:gapDepth val="6"/>
        <c:axId val="-448750240"/>
        <c:axId val="-448759488"/>
        <c:axId val="-423617552"/>
      </c:area3DChart>
      <c:dateAx>
        <c:axId val="-448750240"/>
        <c:scaling>
          <c:orientation val="minMax"/>
        </c:scaling>
        <c:delete val="0"/>
        <c:axPos val="b"/>
        <c:numFmt formatCode="mmm\-yy" sourceLinked="1"/>
        <c:majorTickMark val="out"/>
        <c:minorTickMark val="none"/>
        <c:tickLblPos val="nextTo"/>
        <c:crossAx val="-448759488"/>
        <c:crosses val="autoZero"/>
        <c:auto val="1"/>
        <c:lblOffset val="100"/>
        <c:baseTimeUnit val="months"/>
      </c:dateAx>
      <c:valAx>
        <c:axId val="-448759488"/>
        <c:scaling>
          <c:orientation val="minMax"/>
        </c:scaling>
        <c:delete val="0"/>
        <c:axPos val="l"/>
        <c:majorGridlines/>
        <c:numFmt formatCode="#,##0" sourceLinked="1"/>
        <c:majorTickMark val="out"/>
        <c:minorTickMark val="none"/>
        <c:tickLblPos val="nextTo"/>
        <c:crossAx val="-448750240"/>
        <c:crosses val="autoZero"/>
        <c:crossBetween val="midCat"/>
      </c:valAx>
      <c:serAx>
        <c:axId val="-423617552"/>
        <c:scaling>
          <c:orientation val="minMax"/>
        </c:scaling>
        <c:delete val="1"/>
        <c:axPos val="b"/>
        <c:majorTickMark val="out"/>
        <c:minorTickMark val="none"/>
        <c:tickLblPos val="none"/>
        <c:crossAx val="-448759488"/>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FY2019</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WebMetrics'!$C$33:$M$33</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'Earthdata WebMetrics'!$C$34:$M$34</c:f>
              <c:numCache>
                <c:formatCode>#,##0</c:formatCode>
                <c:ptCount val="11"/>
                <c:pt idx="0">
                  <c:v>74070</c:v>
                </c:pt>
                <c:pt idx="1">
                  <c:v>32785</c:v>
                </c:pt>
                <c:pt idx="2">
                  <c:v>8830</c:v>
                </c:pt>
                <c:pt idx="3">
                  <c:v>4708</c:v>
                </c:pt>
                <c:pt idx="4">
                  <c:v>2773</c:v>
                </c:pt>
                <c:pt idx="5">
                  <c:v>1071</c:v>
                </c:pt>
                <c:pt idx="6">
                  <c:v>807</c:v>
                </c:pt>
                <c:pt idx="7">
                  <c:v>271</c:v>
                </c:pt>
                <c:pt idx="8">
                  <c:v>142</c:v>
                </c:pt>
                <c:pt idx="9">
                  <c:v>74</c:v>
                </c:pt>
                <c:pt idx="10">
                  <c:v>193</c:v>
                </c:pt>
              </c:numCache>
            </c:numRef>
          </c:val>
          <c:extLst>
            <c:ext xmlns:c16="http://schemas.microsoft.com/office/drawing/2014/chart" uri="{C3380CC4-5D6E-409C-BE32-E72D297353CC}">
              <c16:uniqueId val="{00000000-3529-9A43-A548-06733C89C24E}"/>
            </c:ext>
          </c:extLst>
        </c:ser>
        <c:dLbls>
          <c:showLegendKey val="0"/>
          <c:showVal val="0"/>
          <c:showCatName val="0"/>
          <c:showSerName val="0"/>
          <c:showPercent val="0"/>
          <c:showBubbleSize val="0"/>
        </c:dLbls>
        <c:gapWidth val="150"/>
        <c:overlap val="100"/>
        <c:axId val="-448754592"/>
        <c:axId val="-448752416"/>
      </c:barChart>
      <c:catAx>
        <c:axId val="-448754592"/>
        <c:scaling>
          <c:orientation val="minMax"/>
        </c:scaling>
        <c:delete val="0"/>
        <c:axPos val="b"/>
        <c:numFmt formatCode="General" sourceLinked="0"/>
        <c:majorTickMark val="out"/>
        <c:minorTickMark val="none"/>
        <c:tickLblPos val="nextTo"/>
        <c:crossAx val="-448752416"/>
        <c:crosses val="autoZero"/>
        <c:auto val="1"/>
        <c:lblAlgn val="ctr"/>
        <c:lblOffset val="100"/>
        <c:noMultiLvlLbl val="0"/>
      </c:catAx>
      <c:valAx>
        <c:axId val="-448752416"/>
        <c:scaling>
          <c:orientation val="minMax"/>
        </c:scaling>
        <c:delete val="0"/>
        <c:axPos val="l"/>
        <c:majorGridlines/>
        <c:numFmt formatCode="#,##0" sourceLinked="1"/>
        <c:majorTickMark val="out"/>
        <c:minorTickMark val="none"/>
        <c:tickLblPos val="nextTo"/>
        <c:crossAx val="-44875459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FY2019</a:t>
            </a:r>
            <a:r>
              <a:rPr lang="en-US" baseline="0"/>
              <a:t> </a:t>
            </a:r>
            <a:r>
              <a:rPr lang="en-US"/>
              <a:t>Repeat Web Visitors for LANCE</a:t>
            </a:r>
          </a:p>
        </c:rich>
      </c:tx>
      <c:overlay val="0"/>
    </c:title>
    <c:autoTitleDeleted val="0"/>
    <c:plotArea>
      <c:layout/>
      <c:barChart>
        <c:barDir val="col"/>
        <c:grouping val="stacked"/>
        <c:varyColors val="0"/>
        <c:ser>
          <c:idx val="0"/>
          <c:order val="0"/>
          <c:invertIfNegative val="0"/>
          <c:cat>
            <c:strRef>
              <c:f>LANCE_WebMetrics!$AB$33:$AK$33</c:f>
              <c:strCache>
                <c:ptCount val="10"/>
                <c:pt idx="0">
                  <c:v>2</c:v>
                </c:pt>
                <c:pt idx="1">
                  <c:v>3 - 4</c:v>
                </c:pt>
                <c:pt idx="2">
                  <c:v>5 - 6</c:v>
                </c:pt>
                <c:pt idx="3">
                  <c:v>7 - 9</c:v>
                </c:pt>
                <c:pt idx="4">
                  <c:v>10 - 14</c:v>
                </c:pt>
                <c:pt idx="5">
                  <c:v>15 - 19</c:v>
                </c:pt>
                <c:pt idx="6">
                  <c:v>20 - 29</c:v>
                </c:pt>
                <c:pt idx="7">
                  <c:v>30 - 39</c:v>
                </c:pt>
                <c:pt idx="8">
                  <c:v>40 - 49</c:v>
                </c:pt>
                <c:pt idx="9">
                  <c:v>50 - 59</c:v>
                </c:pt>
              </c:strCache>
            </c:strRef>
          </c:cat>
          <c:val>
            <c:numRef>
              <c:f>LANCE_WebMetrics!$AB$34:$AK$34</c:f>
              <c:numCache>
                <c:formatCode>_(* #,##0_);_(* \(#,##0\);_(* "-"??_);_(@_)</c:formatCode>
                <c:ptCount val="10"/>
                <c:pt idx="0">
                  <c:v>32792</c:v>
                </c:pt>
                <c:pt idx="1">
                  <c:v>25540</c:v>
                </c:pt>
                <c:pt idx="2">
                  <c:v>12552</c:v>
                </c:pt>
                <c:pt idx="3">
                  <c:v>11169</c:v>
                </c:pt>
                <c:pt idx="4">
                  <c:v>10553</c:v>
                </c:pt>
                <c:pt idx="5">
                  <c:v>6291</c:v>
                </c:pt>
                <c:pt idx="6">
                  <c:v>7581</c:v>
                </c:pt>
                <c:pt idx="7">
                  <c:v>4618</c:v>
                </c:pt>
                <c:pt idx="8">
                  <c:v>3195</c:v>
                </c:pt>
                <c:pt idx="9">
                  <c:v>2451</c:v>
                </c:pt>
              </c:numCache>
            </c:numRef>
          </c:val>
          <c:extLst>
            <c:ext xmlns:c16="http://schemas.microsoft.com/office/drawing/2014/chart" uri="{C3380CC4-5D6E-409C-BE32-E72D297353CC}">
              <c16:uniqueId val="{00000000-E67A-ED43-931D-ACB274A02C04}"/>
            </c:ext>
          </c:extLst>
        </c:ser>
        <c:dLbls>
          <c:showLegendKey val="0"/>
          <c:showVal val="0"/>
          <c:showCatName val="0"/>
          <c:showSerName val="0"/>
          <c:showPercent val="0"/>
          <c:showBubbleSize val="0"/>
        </c:dLbls>
        <c:gapWidth val="150"/>
        <c:overlap val="100"/>
        <c:axId val="-448749696"/>
        <c:axId val="-448758944"/>
      </c:barChart>
      <c:catAx>
        <c:axId val="-448749696"/>
        <c:scaling>
          <c:orientation val="minMax"/>
        </c:scaling>
        <c:delete val="0"/>
        <c:axPos val="b"/>
        <c:numFmt formatCode="General" sourceLinked="0"/>
        <c:majorTickMark val="out"/>
        <c:minorTickMark val="none"/>
        <c:tickLblPos val="nextTo"/>
        <c:crossAx val="-448758944"/>
        <c:crosses val="autoZero"/>
        <c:auto val="1"/>
        <c:lblAlgn val="ctr"/>
        <c:lblOffset val="100"/>
        <c:noMultiLvlLbl val="0"/>
      </c:catAx>
      <c:valAx>
        <c:axId val="-448758944"/>
        <c:scaling>
          <c:orientation val="minMax"/>
        </c:scaling>
        <c:delete val="0"/>
        <c:axPos val="l"/>
        <c:majorGridlines/>
        <c:numFmt formatCode="_(* #,##0_);_(* \(#,##0\);_(* &quot;-&quot;??_);_(@_)" sourceLinked="1"/>
        <c:majorTickMark val="out"/>
        <c:minorTickMark val="none"/>
        <c:tickLblPos val="nextTo"/>
        <c:crossAx val="-448749696"/>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LANCE_WebMetrics!$AC$14</c:f>
              <c:strCache>
                <c:ptCount val="1"/>
                <c:pt idx="0">
                  <c:v># Unique Visitors</c:v>
                </c:pt>
              </c:strCache>
            </c:strRef>
          </c:tx>
          <c:spPr>
            <a:ln w="25400">
              <a:noFill/>
            </a:ln>
          </c:spPr>
          <c:cat>
            <c:numRef>
              <c:f>LANCE_WebMetrics!$Z$15:$Z$26</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LANCE_WebMetrics!$AC$15:$AC$26</c:f>
              <c:numCache>
                <c:formatCode>_(* #,##0_);_(* \(#,##0\);_(* "-"??_);_(@_)</c:formatCode>
                <c:ptCount val="12"/>
                <c:pt idx="0">
                  <c:v>4978</c:v>
                </c:pt>
                <c:pt idx="1">
                  <c:v>14942</c:v>
                </c:pt>
                <c:pt idx="2">
                  <c:v>3191</c:v>
                </c:pt>
                <c:pt idx="3">
                  <c:v>5682</c:v>
                </c:pt>
                <c:pt idx="4">
                  <c:v>5919</c:v>
                </c:pt>
                <c:pt idx="5">
                  <c:v>8031</c:v>
                </c:pt>
                <c:pt idx="6">
                  <c:v>6998</c:v>
                </c:pt>
                <c:pt idx="7">
                  <c:v>10980</c:v>
                </c:pt>
                <c:pt idx="8">
                  <c:v>8847</c:v>
                </c:pt>
                <c:pt idx="9">
                  <c:v>14988</c:v>
                </c:pt>
                <c:pt idx="10">
                  <c:v>124855</c:v>
                </c:pt>
                <c:pt idx="11">
                  <c:v>25247</c:v>
                </c:pt>
              </c:numCache>
            </c:numRef>
          </c:val>
          <c:extLst>
            <c:ext xmlns:c16="http://schemas.microsoft.com/office/drawing/2014/chart" uri="{C3380CC4-5D6E-409C-BE32-E72D297353CC}">
              <c16:uniqueId val="{00000002-83E6-DD40-8F16-22B33FD3233B}"/>
            </c:ext>
          </c:extLst>
        </c:ser>
        <c:ser>
          <c:idx val="2"/>
          <c:order val="1"/>
          <c:tx>
            <c:strRef>
              <c:f>LANCE_WebMetrics!$AA$14</c:f>
              <c:strCache>
                <c:ptCount val="1"/>
                <c:pt idx="0">
                  <c:v># Visits </c:v>
                </c:pt>
              </c:strCache>
            </c:strRef>
          </c:tx>
          <c:spPr>
            <a:solidFill>
              <a:srgbClr val="C00000"/>
            </a:solidFill>
          </c:spPr>
          <c:cat>
            <c:numRef>
              <c:f>LANCE_WebMetrics!$Z$15:$Z$26</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LANCE_WebMetrics!$AA$15:$AA$26</c:f>
              <c:numCache>
                <c:formatCode>_(* #,##0_);_(* \(#,##0\);_(* "-"??_);_(@_)</c:formatCode>
                <c:ptCount val="12"/>
                <c:pt idx="0">
                  <c:v>4562</c:v>
                </c:pt>
                <c:pt idx="1">
                  <c:v>14971</c:v>
                </c:pt>
                <c:pt idx="2">
                  <c:v>3244</c:v>
                </c:pt>
                <c:pt idx="3">
                  <c:v>5379</c:v>
                </c:pt>
                <c:pt idx="4">
                  <c:v>6841</c:v>
                </c:pt>
                <c:pt idx="5">
                  <c:v>9490</c:v>
                </c:pt>
                <c:pt idx="6">
                  <c:v>8532</c:v>
                </c:pt>
                <c:pt idx="7">
                  <c:v>13266</c:v>
                </c:pt>
                <c:pt idx="8">
                  <c:v>12927</c:v>
                </c:pt>
                <c:pt idx="9">
                  <c:v>20462</c:v>
                </c:pt>
                <c:pt idx="10">
                  <c:v>137355</c:v>
                </c:pt>
                <c:pt idx="11">
                  <c:v>35495</c:v>
                </c:pt>
              </c:numCache>
            </c:numRef>
          </c:val>
          <c:extLst>
            <c:ext xmlns:c16="http://schemas.microsoft.com/office/drawing/2014/chart" uri="{C3380CC4-5D6E-409C-BE32-E72D297353CC}">
              <c16:uniqueId val="{00000000-83E6-DD40-8F16-22B33FD3233B}"/>
            </c:ext>
          </c:extLst>
        </c:ser>
        <c:ser>
          <c:idx val="0"/>
          <c:order val="2"/>
          <c:tx>
            <c:strRef>
              <c:f>LANCE_WebMetrics!$AB$14</c:f>
              <c:strCache>
                <c:ptCount val="1"/>
                <c:pt idx="0">
                  <c:v># Views</c:v>
                </c:pt>
              </c:strCache>
            </c:strRef>
          </c:tx>
          <c:cat>
            <c:numRef>
              <c:f>LANCE_WebMetrics!$Z$15:$Z$26</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LANCE_WebMetrics!$AB$15:$AB$26</c:f>
              <c:numCache>
                <c:formatCode>_(* #,##0_);_(* \(#,##0\);_(* "-"??_);_(@_)</c:formatCode>
                <c:ptCount val="12"/>
                <c:pt idx="0">
                  <c:v>34135</c:v>
                </c:pt>
                <c:pt idx="1">
                  <c:v>79044</c:v>
                </c:pt>
                <c:pt idx="2">
                  <c:v>23344</c:v>
                </c:pt>
                <c:pt idx="3">
                  <c:v>36094</c:v>
                </c:pt>
                <c:pt idx="4">
                  <c:v>40373</c:v>
                </c:pt>
                <c:pt idx="5">
                  <c:v>53929</c:v>
                </c:pt>
                <c:pt idx="6">
                  <c:v>46651</c:v>
                </c:pt>
                <c:pt idx="7">
                  <c:v>65388</c:v>
                </c:pt>
                <c:pt idx="8">
                  <c:v>52497</c:v>
                </c:pt>
                <c:pt idx="9">
                  <c:v>80623</c:v>
                </c:pt>
                <c:pt idx="10">
                  <c:v>453037</c:v>
                </c:pt>
                <c:pt idx="11">
                  <c:v>141817</c:v>
                </c:pt>
              </c:numCache>
            </c:numRef>
          </c:val>
          <c:extLst>
            <c:ext xmlns:c16="http://schemas.microsoft.com/office/drawing/2014/chart" uri="{C3380CC4-5D6E-409C-BE32-E72D297353CC}">
              <c16:uniqueId val="{00000001-83E6-DD40-8F16-22B33FD3233B}"/>
            </c:ext>
          </c:extLst>
        </c:ser>
        <c:dLbls>
          <c:showLegendKey val="0"/>
          <c:showVal val="0"/>
          <c:showCatName val="0"/>
          <c:showSerName val="0"/>
          <c:showPercent val="0"/>
          <c:showBubbleSize val="0"/>
        </c:dLbls>
        <c:axId val="-426169664"/>
        <c:axId val="-442277568"/>
        <c:axId val="-423614432"/>
      </c:area3DChart>
      <c:dateAx>
        <c:axId val="-426169664"/>
        <c:scaling>
          <c:orientation val="minMax"/>
        </c:scaling>
        <c:delete val="0"/>
        <c:axPos val="b"/>
        <c:numFmt formatCode="mmm\-yy" sourceLinked="1"/>
        <c:majorTickMark val="out"/>
        <c:minorTickMark val="none"/>
        <c:tickLblPos val="nextTo"/>
        <c:crossAx val="-442277568"/>
        <c:crosses val="autoZero"/>
        <c:auto val="1"/>
        <c:lblOffset val="100"/>
        <c:baseTimeUnit val="months"/>
      </c:dateAx>
      <c:valAx>
        <c:axId val="-442277568"/>
        <c:scaling>
          <c:orientation val="minMax"/>
        </c:scaling>
        <c:delete val="0"/>
        <c:axPos val="l"/>
        <c:majorGridlines/>
        <c:numFmt formatCode="_(* #,##0_);_(* \(#,##0\);_(* &quot;-&quot;??_);_(@_)" sourceLinked="1"/>
        <c:majorTickMark val="out"/>
        <c:minorTickMark val="none"/>
        <c:tickLblPos val="nextTo"/>
        <c:crossAx val="-426169664"/>
        <c:crosses val="autoZero"/>
        <c:crossBetween val="midCat"/>
      </c:valAx>
      <c:serAx>
        <c:axId val="-423614432"/>
        <c:scaling>
          <c:orientation val="minMax"/>
        </c:scaling>
        <c:delete val="1"/>
        <c:axPos val="b"/>
        <c:majorTickMark val="out"/>
        <c:minorTickMark val="none"/>
        <c:tickLblPos val="none"/>
        <c:crossAx val="-442277568"/>
        <c:crosses val="autoZero"/>
      </c:serAx>
    </c:plotArea>
    <c:legend>
      <c:legendPos val="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FY2019</a:t>
            </a:r>
            <a:r>
              <a:rPr lang="en-US" baseline="0"/>
              <a:t> </a:t>
            </a:r>
            <a:r>
              <a:rPr lang="en-US"/>
              <a:t>Repeat Web Visitors for LANCE</a:t>
            </a:r>
          </a:p>
        </c:rich>
      </c:tx>
      <c:overlay val="0"/>
    </c:title>
    <c:autoTitleDeleted val="0"/>
    <c:plotArea>
      <c:layout/>
      <c:barChart>
        <c:barDir val="col"/>
        <c:grouping val="stacked"/>
        <c:varyColors val="0"/>
        <c:ser>
          <c:idx val="0"/>
          <c:order val="0"/>
          <c:tx>
            <c:v>LANCE</c:v>
          </c:tx>
          <c:invertIfNegative val="0"/>
          <c:cat>
            <c:strRef>
              <c:f>LANCE_WebMetrics!$C$33:$M$33</c:f>
              <c:strCache>
                <c:ptCount val="11"/>
                <c:pt idx="0">
                  <c:v>2</c:v>
                </c:pt>
                <c:pt idx="1">
                  <c:v>3 - 4</c:v>
                </c:pt>
                <c:pt idx="2">
                  <c:v>5 - 6</c:v>
                </c:pt>
                <c:pt idx="3">
                  <c:v>7 - 9</c:v>
                </c:pt>
                <c:pt idx="4">
                  <c:v>10 - 14</c:v>
                </c:pt>
                <c:pt idx="5">
                  <c:v>15 - 19</c:v>
                </c:pt>
                <c:pt idx="6">
                  <c:v>20 - 29</c:v>
                </c:pt>
                <c:pt idx="7">
                  <c:v>30 - 39</c:v>
                </c:pt>
                <c:pt idx="8">
                  <c:v>40 - 49</c:v>
                </c:pt>
                <c:pt idx="9">
                  <c:v>50 - 59</c:v>
                </c:pt>
                <c:pt idx="10">
                  <c:v>&gt;60</c:v>
                </c:pt>
              </c:strCache>
            </c:strRef>
          </c:cat>
          <c:val>
            <c:numRef>
              <c:f>LANCE_WebMetrics!$C$34:$M$34</c:f>
              <c:numCache>
                <c:formatCode>#,##0</c:formatCode>
                <c:ptCount val="11"/>
                <c:pt idx="0">
                  <c:v>12665</c:v>
                </c:pt>
                <c:pt idx="1">
                  <c:v>5179</c:v>
                </c:pt>
                <c:pt idx="2">
                  <c:v>1404</c:v>
                </c:pt>
                <c:pt idx="3">
                  <c:v>735</c:v>
                </c:pt>
                <c:pt idx="4">
                  <c:v>402</c:v>
                </c:pt>
                <c:pt idx="5">
                  <c:v>155</c:v>
                </c:pt>
                <c:pt idx="6">
                  <c:v>118</c:v>
                </c:pt>
                <c:pt idx="7">
                  <c:v>42</c:v>
                </c:pt>
                <c:pt idx="8">
                  <c:v>26</c:v>
                </c:pt>
                <c:pt idx="9">
                  <c:v>11</c:v>
                </c:pt>
                <c:pt idx="10">
                  <c:v>28</c:v>
                </c:pt>
              </c:numCache>
            </c:numRef>
          </c:val>
          <c:extLst>
            <c:ext xmlns:c16="http://schemas.microsoft.com/office/drawing/2014/chart" uri="{C3380CC4-5D6E-409C-BE32-E72D297353CC}">
              <c16:uniqueId val="{00000000-DA8E-3747-ABDD-FEB56E438E36}"/>
            </c:ext>
          </c:extLst>
        </c:ser>
        <c:dLbls>
          <c:showLegendKey val="0"/>
          <c:showVal val="0"/>
          <c:showCatName val="0"/>
          <c:showSerName val="0"/>
          <c:showPercent val="0"/>
          <c:showBubbleSize val="0"/>
        </c:dLbls>
        <c:gapWidth val="150"/>
        <c:overlap val="100"/>
        <c:axId val="-448749696"/>
        <c:axId val="-448758944"/>
      </c:barChart>
      <c:catAx>
        <c:axId val="-448749696"/>
        <c:scaling>
          <c:orientation val="minMax"/>
        </c:scaling>
        <c:delete val="0"/>
        <c:axPos val="b"/>
        <c:numFmt formatCode="General" sourceLinked="0"/>
        <c:majorTickMark val="out"/>
        <c:minorTickMark val="none"/>
        <c:tickLblPos val="nextTo"/>
        <c:crossAx val="-448758944"/>
        <c:crosses val="autoZero"/>
        <c:auto val="1"/>
        <c:lblAlgn val="ctr"/>
        <c:lblOffset val="100"/>
        <c:noMultiLvlLbl val="0"/>
      </c:catAx>
      <c:valAx>
        <c:axId val="-448758944"/>
        <c:scaling>
          <c:orientation val="minMax"/>
        </c:scaling>
        <c:delete val="0"/>
        <c:axPos val="l"/>
        <c:majorGridlines/>
        <c:numFmt formatCode="#,##0" sourceLinked="1"/>
        <c:majorTickMark val="out"/>
        <c:minorTickMark val="none"/>
        <c:tickLblPos val="nextTo"/>
        <c:crossAx val="-448749696"/>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LANCE_WebMetrics!$D$14</c:f>
              <c:strCache>
                <c:ptCount val="1"/>
                <c:pt idx="0">
                  <c:v># Unique Visitors</c:v>
                </c:pt>
              </c:strCache>
            </c:strRef>
          </c:tx>
          <c:spPr>
            <a:ln w="25400">
              <a:noFill/>
            </a:ln>
          </c:spPr>
          <c:cat>
            <c:numRef>
              <c:f>LANCE_WebMetrics!$A$15:$A$26</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LANCE_WebMetrics!$D$15:$D$26</c:f>
              <c:numCache>
                <c:formatCode>#,##0</c:formatCode>
                <c:ptCount val="12"/>
                <c:pt idx="0">
                  <c:v>12515</c:v>
                </c:pt>
                <c:pt idx="1">
                  <c:v>19766</c:v>
                </c:pt>
                <c:pt idx="2">
                  <c:v>12155</c:v>
                </c:pt>
                <c:pt idx="3">
                  <c:v>15961</c:v>
                </c:pt>
                <c:pt idx="4">
                  <c:v>16200</c:v>
                </c:pt>
                <c:pt idx="5">
                  <c:v>13941</c:v>
                </c:pt>
                <c:pt idx="6">
                  <c:v>11196</c:v>
                </c:pt>
                <c:pt idx="7">
                  <c:v>12476</c:v>
                </c:pt>
                <c:pt idx="8">
                  <c:v>9522</c:v>
                </c:pt>
                <c:pt idx="9">
                  <c:v>10902</c:v>
                </c:pt>
                <c:pt idx="10">
                  <c:v>37659</c:v>
                </c:pt>
                <c:pt idx="11">
                  <c:v>14934</c:v>
                </c:pt>
              </c:numCache>
            </c:numRef>
          </c:val>
          <c:extLst>
            <c:ext xmlns:c16="http://schemas.microsoft.com/office/drawing/2014/chart" uri="{C3380CC4-5D6E-409C-BE32-E72D297353CC}">
              <c16:uniqueId val="{00000002-539F-AD4D-B889-FA3AC94F8C3B}"/>
            </c:ext>
          </c:extLst>
        </c:ser>
        <c:ser>
          <c:idx val="2"/>
          <c:order val="1"/>
          <c:tx>
            <c:strRef>
              <c:f>LANCE_WebMetrics!$B$14</c:f>
              <c:strCache>
                <c:ptCount val="1"/>
                <c:pt idx="0">
                  <c:v># Visits </c:v>
                </c:pt>
              </c:strCache>
            </c:strRef>
          </c:tx>
          <c:spPr>
            <a:solidFill>
              <a:srgbClr val="C00000"/>
            </a:solidFill>
          </c:spPr>
          <c:cat>
            <c:numRef>
              <c:f>LANCE_WebMetrics!$A$15:$A$26</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LANCE_WebMetrics!$B$15:$B$26</c:f>
              <c:numCache>
                <c:formatCode>#,##0</c:formatCode>
                <c:ptCount val="12"/>
                <c:pt idx="0">
                  <c:v>16713</c:v>
                </c:pt>
                <c:pt idx="1">
                  <c:v>23641</c:v>
                </c:pt>
                <c:pt idx="2">
                  <c:v>15824</c:v>
                </c:pt>
                <c:pt idx="3">
                  <c:v>21927</c:v>
                </c:pt>
                <c:pt idx="4">
                  <c:v>21204</c:v>
                </c:pt>
                <c:pt idx="5">
                  <c:v>16612</c:v>
                </c:pt>
                <c:pt idx="6">
                  <c:v>13930</c:v>
                </c:pt>
                <c:pt idx="7">
                  <c:v>15287</c:v>
                </c:pt>
                <c:pt idx="8">
                  <c:v>12351</c:v>
                </c:pt>
                <c:pt idx="9">
                  <c:v>13953</c:v>
                </c:pt>
                <c:pt idx="10">
                  <c:v>41714</c:v>
                </c:pt>
                <c:pt idx="11">
                  <c:v>18305</c:v>
                </c:pt>
              </c:numCache>
            </c:numRef>
          </c:val>
          <c:extLst>
            <c:ext xmlns:c16="http://schemas.microsoft.com/office/drawing/2014/chart" uri="{C3380CC4-5D6E-409C-BE32-E72D297353CC}">
              <c16:uniqueId val="{00000000-539F-AD4D-B889-FA3AC94F8C3B}"/>
            </c:ext>
          </c:extLst>
        </c:ser>
        <c:ser>
          <c:idx val="0"/>
          <c:order val="2"/>
          <c:tx>
            <c:strRef>
              <c:f>LANCE_WebMetrics!$C$14</c:f>
              <c:strCache>
                <c:ptCount val="1"/>
                <c:pt idx="0">
                  <c:v># Views</c:v>
                </c:pt>
              </c:strCache>
            </c:strRef>
          </c:tx>
          <c:cat>
            <c:numRef>
              <c:f>LANCE_WebMetrics!$A$15:$A$26</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LANCE_WebMetrics!$C$15:$C$26</c:f>
              <c:numCache>
                <c:formatCode>#,##0</c:formatCode>
                <c:ptCount val="12"/>
                <c:pt idx="0">
                  <c:v>203623</c:v>
                </c:pt>
                <c:pt idx="1">
                  <c:v>245841</c:v>
                </c:pt>
                <c:pt idx="2">
                  <c:v>247135</c:v>
                </c:pt>
                <c:pt idx="3">
                  <c:v>229531</c:v>
                </c:pt>
                <c:pt idx="4">
                  <c:v>177065</c:v>
                </c:pt>
                <c:pt idx="5">
                  <c:v>121838</c:v>
                </c:pt>
                <c:pt idx="6">
                  <c:v>97203</c:v>
                </c:pt>
                <c:pt idx="7">
                  <c:v>98091</c:v>
                </c:pt>
                <c:pt idx="8">
                  <c:v>85344</c:v>
                </c:pt>
                <c:pt idx="9">
                  <c:v>88812</c:v>
                </c:pt>
                <c:pt idx="10">
                  <c:v>193142</c:v>
                </c:pt>
                <c:pt idx="11">
                  <c:v>109498</c:v>
                </c:pt>
              </c:numCache>
            </c:numRef>
          </c:val>
          <c:extLst>
            <c:ext xmlns:c16="http://schemas.microsoft.com/office/drawing/2014/chart" uri="{C3380CC4-5D6E-409C-BE32-E72D297353CC}">
              <c16:uniqueId val="{00000001-539F-AD4D-B889-FA3AC94F8C3B}"/>
            </c:ext>
          </c:extLst>
        </c:ser>
        <c:dLbls>
          <c:showLegendKey val="0"/>
          <c:showVal val="0"/>
          <c:showCatName val="0"/>
          <c:showSerName val="0"/>
          <c:showPercent val="0"/>
          <c:showBubbleSize val="0"/>
        </c:dLbls>
        <c:axId val="-426169664"/>
        <c:axId val="-442277568"/>
        <c:axId val="-423614432"/>
      </c:area3DChart>
      <c:dateAx>
        <c:axId val="-426169664"/>
        <c:scaling>
          <c:orientation val="minMax"/>
        </c:scaling>
        <c:delete val="0"/>
        <c:axPos val="b"/>
        <c:numFmt formatCode="mmm\-yy" sourceLinked="1"/>
        <c:majorTickMark val="out"/>
        <c:minorTickMark val="none"/>
        <c:tickLblPos val="nextTo"/>
        <c:crossAx val="-442277568"/>
        <c:crosses val="autoZero"/>
        <c:auto val="1"/>
        <c:lblOffset val="100"/>
        <c:baseTimeUnit val="months"/>
      </c:dateAx>
      <c:valAx>
        <c:axId val="-442277568"/>
        <c:scaling>
          <c:orientation val="minMax"/>
        </c:scaling>
        <c:delete val="0"/>
        <c:axPos val="l"/>
        <c:majorGridlines/>
        <c:numFmt formatCode="#,##0" sourceLinked="1"/>
        <c:majorTickMark val="out"/>
        <c:minorTickMark val="none"/>
        <c:tickLblPos val="nextTo"/>
        <c:crossAx val="-426169664"/>
        <c:crosses val="autoZero"/>
        <c:crossBetween val="midCat"/>
      </c:valAx>
      <c:serAx>
        <c:axId val="-423614432"/>
        <c:scaling>
          <c:orientation val="minMax"/>
        </c:scaling>
        <c:delete val="1"/>
        <c:axPos val="b"/>
        <c:majorTickMark val="out"/>
        <c:minorTickMark val="none"/>
        <c:tickLblPos val="none"/>
        <c:crossAx val="-442277568"/>
        <c:crosses val="autoZero"/>
      </c:serAx>
    </c:plotArea>
    <c:legend>
      <c:legendPos val="t"/>
      <c:overlay val="0"/>
    </c:legend>
    <c:plotVisOnly val="1"/>
    <c:dispBlanksAs val="zero"/>
    <c:showDLblsOverMax val="0"/>
  </c:chart>
  <c:printSettings>
    <c:headerFooter/>
    <c:pageMargins b="0.75000000000000577" l="0.70000000000000062" r="0.70000000000000062" t="0.750000000000005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7627858935647895"/>
          <c:y val="3.094227890935120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8096249312459893E-2"/>
          <c:y val="0.23384926507274653"/>
          <c:w val="0.82380750137508962"/>
          <c:h val="0.75487033063734021"/>
        </c:manualLayout>
      </c:layout>
      <c:pie3DChart>
        <c:varyColors val="1"/>
        <c:ser>
          <c:idx val="0"/>
          <c:order val="0"/>
          <c:tx>
            <c:strRef>
              <c:f>LANCE_WebMetrics!$C$40</c:f>
              <c:strCache>
                <c:ptCount val="1"/>
                <c:pt idx="0">
                  <c:v>Visitors</c:v>
                </c:pt>
              </c:strCache>
            </c:strRef>
          </c:tx>
          <c:dLbls>
            <c:dLbl>
              <c:idx val="0"/>
              <c:layout>
                <c:manualLayout>
                  <c:x val="4.3764289986248088E-2"/>
                  <c:y val="6.673089914393612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32-B344-A128-C553C79CE9BE}"/>
                </c:ext>
              </c:extLst>
            </c:dLbl>
            <c:dLbl>
              <c:idx val="1"/>
              <c:layout>
                <c:manualLayout>
                  <c:x val="4.0470993375465222E-4"/>
                  <c:y val="-3.036379946177613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C5-FD44-AFC3-E91A1D8C325A}"/>
                </c:ext>
              </c:extLst>
            </c:dLbl>
            <c:dLbl>
              <c:idx val="2"/>
              <c:layout>
                <c:manualLayout>
                  <c:x val="-2.1975637660677217E-2"/>
                  <c:y val="-3.87920333487725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32-B344-A128-C553C79CE9BE}"/>
                </c:ext>
              </c:extLst>
            </c:dLbl>
            <c:dLbl>
              <c:idx val="4"/>
              <c:layout>
                <c:manualLayout>
                  <c:x val="-8.5723841849231833E-2"/>
                  <c:y val="-7.826528013112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32-B344-A128-C553C79CE9BE}"/>
                </c:ext>
              </c:extLst>
            </c:dLbl>
            <c:dLbl>
              <c:idx val="5"/>
              <c:layout>
                <c:manualLayout>
                  <c:x val="-8.4534092164459118E-2"/>
                  <c:y val="-0.1088461410678095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32-B344-A128-C553C79CE9BE}"/>
                </c:ext>
              </c:extLst>
            </c:dLbl>
            <c:dLbl>
              <c:idx val="6"/>
              <c:layout>
                <c:manualLayout>
                  <c:x val="-0.12433828935388883"/>
                  <c:y val="-0.1475925003045505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32-B344-A128-C553C79CE9BE}"/>
                </c:ext>
              </c:extLst>
            </c:dLbl>
            <c:dLbl>
              <c:idx val="7"/>
              <c:layout>
                <c:manualLayout>
                  <c:x val="-0.14707686212663185"/>
                  <c:y val="-0.1838743258358528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32-B344-A128-C553C79CE9BE}"/>
                </c:ext>
              </c:extLst>
            </c:dLbl>
            <c:dLbl>
              <c:idx val="8"/>
              <c:layout>
                <c:manualLayout>
                  <c:x val="5.5633902075738354E-3"/>
                  <c:y val="-0.1531805043356922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C5-FD44-AFC3-E91A1D8C325A}"/>
                </c:ext>
              </c:extLst>
            </c:dLbl>
            <c:dLbl>
              <c:idx val="9"/>
              <c:layout>
                <c:manualLayout>
                  <c:x val="1.3969197246570558E-2"/>
                  <c:y val="-0.204247981660520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32-B344-A128-C553C79CE9BE}"/>
                </c:ext>
              </c:extLst>
            </c:dLbl>
            <c:dLbl>
              <c:idx val="10"/>
              <c:layout>
                <c:manualLayout>
                  <c:x val="0.15666708569991886"/>
                  <c:y val="-0.173530239099859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32-B344-A128-C553C79CE9BE}"/>
                </c:ext>
              </c:extLst>
            </c:dLbl>
            <c:dLbl>
              <c:idx val="11"/>
              <c:layout>
                <c:manualLayout>
                  <c:x val="0.32191658190766792"/>
                  <c:y val="-0.1701954660730699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32-B344-A128-C553C79CE9BE}"/>
                </c:ext>
              </c:extLst>
            </c:dLbl>
            <c:dLbl>
              <c:idx val="12"/>
              <c:layout>
                <c:manualLayout>
                  <c:x val="0.33342033987406144"/>
                  <c:y val="-0.1148738053312956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32-B344-A128-C553C79CE9BE}"/>
                </c:ext>
              </c:extLst>
            </c:dLbl>
            <c:dLbl>
              <c:idx val="13"/>
              <c:layout>
                <c:manualLayout>
                  <c:x val="0.28905888940950597"/>
                  <c:y val="-6.658958769394332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32-B344-A128-C553C79CE9BE}"/>
                </c:ext>
              </c:extLst>
            </c:dLbl>
            <c:dLbl>
              <c:idx val="14"/>
              <c:layout>
                <c:manualLayout>
                  <c:x val="0.27872491990750792"/>
                  <c:y val="-1.7123492474833051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32-B344-A128-C553C79CE9BE}"/>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LANCE_WebMetrics!$B$41:$B$60</c:f>
              <c:strCache>
                <c:ptCount val="20"/>
                <c:pt idx="0">
                  <c:v>Unresolved</c:v>
                </c:pt>
                <c:pt idx="1">
                  <c:v>Other</c:v>
                </c:pt>
                <c:pt idx="2">
                  <c:v>Network (.net)</c:v>
                </c:pt>
                <c:pt idx="3">
                  <c:v>Commercial (.com)</c:v>
                </c:pt>
                <c:pt idx="4">
                  <c:v>Russian Federation</c:v>
                </c:pt>
                <c:pt idx="5">
                  <c:v>Germany</c:v>
                </c:pt>
                <c:pt idx="6">
                  <c:v>Italy</c:v>
                </c:pt>
                <c:pt idx="7">
                  <c:v>Mexico</c:v>
                </c:pt>
                <c:pt idx="8">
                  <c:v>Argentina</c:v>
                </c:pt>
                <c:pt idx="9">
                  <c:v>Canada</c:v>
                </c:pt>
                <c:pt idx="10">
                  <c:v>Brazil</c:v>
                </c:pt>
                <c:pt idx="11">
                  <c:v>Finland</c:v>
                </c:pt>
                <c:pt idx="12">
                  <c:v>Greece</c:v>
                </c:pt>
                <c:pt idx="13">
                  <c:v>United States Government</c:v>
                </c:pt>
                <c:pt idx="14">
                  <c:v>Thailand</c:v>
                </c:pt>
                <c:pt idx="15">
                  <c:v>United States Educational</c:v>
                </c:pt>
                <c:pt idx="16">
                  <c:v>India</c:v>
                </c:pt>
                <c:pt idx="17">
                  <c:v>Indonesia</c:v>
                </c:pt>
                <c:pt idx="18">
                  <c:v>Australia</c:v>
                </c:pt>
                <c:pt idx="19">
                  <c:v>Spain</c:v>
                </c:pt>
              </c:strCache>
            </c:strRef>
          </c:cat>
          <c:val>
            <c:numRef>
              <c:f>LANCE_WebMetrics!$C$41:$C$60</c:f>
              <c:numCache>
                <c:formatCode>_(* #,##0_);_(* \(#,##0\);_(* "-"??_);_(@_)</c:formatCode>
                <c:ptCount val="20"/>
                <c:pt idx="0">
                  <c:v>62775</c:v>
                </c:pt>
                <c:pt idx="1">
                  <c:v>26148</c:v>
                </c:pt>
                <c:pt idx="2">
                  <c:v>21429</c:v>
                </c:pt>
                <c:pt idx="3">
                  <c:v>10576</c:v>
                </c:pt>
                <c:pt idx="4">
                  <c:v>4700</c:v>
                </c:pt>
                <c:pt idx="5">
                  <c:v>5435</c:v>
                </c:pt>
                <c:pt idx="6">
                  <c:v>3724</c:v>
                </c:pt>
                <c:pt idx="7">
                  <c:v>3443</c:v>
                </c:pt>
                <c:pt idx="8">
                  <c:v>2230</c:v>
                </c:pt>
                <c:pt idx="9">
                  <c:v>1865</c:v>
                </c:pt>
                <c:pt idx="10">
                  <c:v>2355</c:v>
                </c:pt>
                <c:pt idx="11">
                  <c:v>1908</c:v>
                </c:pt>
                <c:pt idx="12">
                  <c:v>2305</c:v>
                </c:pt>
                <c:pt idx="13">
                  <c:v>1459</c:v>
                </c:pt>
                <c:pt idx="14">
                  <c:v>1734</c:v>
                </c:pt>
                <c:pt idx="15">
                  <c:v>1561</c:v>
                </c:pt>
                <c:pt idx="16">
                  <c:v>1244</c:v>
                </c:pt>
                <c:pt idx="17">
                  <c:v>1143</c:v>
                </c:pt>
                <c:pt idx="18">
                  <c:v>1309</c:v>
                </c:pt>
                <c:pt idx="19">
                  <c:v>1142</c:v>
                </c:pt>
              </c:numCache>
            </c:numRef>
          </c:val>
          <c:extLst>
            <c:ext xmlns:c16="http://schemas.microsoft.com/office/drawing/2014/chart" uri="{C3380CC4-5D6E-409C-BE32-E72D297353CC}">
              <c16:uniqueId val="{00000012-5A32-B344-A128-C553C79CE9BE}"/>
            </c:ext>
          </c:extLst>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2019 Monthly Number of Visitors Accessing Worldview</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Worldview_WebMetrics!$D$10</c:f>
              <c:strCache>
                <c:ptCount val="1"/>
                <c:pt idx="0">
                  <c:v>Unique Visitors</c:v>
                </c:pt>
              </c:strCache>
            </c:strRef>
          </c:tx>
          <c:spPr>
            <a:solidFill>
              <a:schemeClr val="accent1"/>
            </a:solidFill>
            <a:ln>
              <a:noFill/>
            </a:ln>
            <a:effectLst/>
            <a:sp3d/>
          </c:spPr>
          <c:invertIfNegative val="0"/>
          <c:cat>
            <c:numRef>
              <c:f>Worldview_WebMetrics!$C$11:$C$22</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Worldview_WebMetrics!$D$11:$D$22</c:f>
              <c:numCache>
                <c:formatCode>#,##0</c:formatCode>
                <c:ptCount val="12"/>
                <c:pt idx="0">
                  <c:v>87688</c:v>
                </c:pt>
                <c:pt idx="1">
                  <c:v>114972</c:v>
                </c:pt>
                <c:pt idx="2">
                  <c:v>131231</c:v>
                </c:pt>
                <c:pt idx="3">
                  <c:v>104078</c:v>
                </c:pt>
                <c:pt idx="4">
                  <c:v>102461</c:v>
                </c:pt>
                <c:pt idx="5">
                  <c:v>117452</c:v>
                </c:pt>
                <c:pt idx="6">
                  <c:v>118819</c:v>
                </c:pt>
                <c:pt idx="7">
                  <c:v>357462</c:v>
                </c:pt>
                <c:pt idx="8">
                  <c:v>98429</c:v>
                </c:pt>
                <c:pt idx="9">
                  <c:v>103247</c:v>
                </c:pt>
                <c:pt idx="10">
                  <c:v>219220</c:v>
                </c:pt>
                <c:pt idx="11">
                  <c:v>121483</c:v>
                </c:pt>
              </c:numCache>
            </c:numRef>
          </c:val>
          <c:extLst>
            <c:ext xmlns:c16="http://schemas.microsoft.com/office/drawing/2014/chart" uri="{C3380CC4-5D6E-409C-BE32-E72D297353CC}">
              <c16:uniqueId val="{00000000-3128-694C-B55E-88C9A245CC79}"/>
            </c:ext>
          </c:extLst>
        </c:ser>
        <c:dLbls>
          <c:showLegendKey val="0"/>
          <c:showVal val="0"/>
          <c:showCatName val="0"/>
          <c:showSerName val="0"/>
          <c:showPercent val="0"/>
          <c:showBubbleSize val="0"/>
        </c:dLbls>
        <c:gapWidth val="150"/>
        <c:shape val="box"/>
        <c:axId val="-442275936"/>
        <c:axId val="-442277024"/>
        <c:axId val="0"/>
      </c:bar3DChart>
      <c:dateAx>
        <c:axId val="-44227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7024"/>
        <c:crosses val="autoZero"/>
        <c:auto val="1"/>
        <c:lblOffset val="100"/>
        <c:baseTimeUnit val="months"/>
      </c:dateAx>
      <c:valAx>
        <c:axId val="-442277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Unique Visitors</a:t>
                </a:r>
              </a:p>
            </c:rich>
          </c:tx>
          <c:layout>
            <c:manualLayout>
              <c:xMode val="edge"/>
              <c:yMode val="edge"/>
              <c:x val="1.7395669291338581E-2"/>
              <c:y val="0.193898002333041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5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2019 Monthly Users (Visits) and Events of Data</a:t>
            </a:r>
            <a:r>
              <a:rPr lang="en-US" b="1" baseline="0"/>
              <a:t> Download  from </a:t>
            </a:r>
            <a:r>
              <a:rPr lang="en-US" sz="1400" b="1" i="0" u="none" strike="noStrike" baseline="0">
                <a:effectLst/>
              </a:rPr>
              <a:t>Worldview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Worldview_WebMetrics!$D$30</c:f>
              <c:strCache>
                <c:ptCount val="1"/>
                <c:pt idx="0">
                  <c:v>Events</c:v>
                </c:pt>
              </c:strCache>
            </c:strRef>
          </c:tx>
          <c:spPr>
            <a:solidFill>
              <a:schemeClr val="accent1"/>
            </a:solidFill>
            <a:ln>
              <a:noFill/>
            </a:ln>
            <a:effectLst/>
            <a:sp3d/>
          </c:spPr>
          <c:invertIfNegative val="0"/>
          <c:cat>
            <c:numRef>
              <c:f>Worldview_WebMetrics!$C$31:$C$42</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Worldview_WebMetrics!$D$31:$D$42</c:f>
              <c:numCache>
                <c:formatCode>#,##0</c:formatCode>
                <c:ptCount val="12"/>
                <c:pt idx="0">
                  <c:v>11962</c:v>
                </c:pt>
                <c:pt idx="1">
                  <c:v>14766</c:v>
                </c:pt>
                <c:pt idx="2">
                  <c:v>10170</c:v>
                </c:pt>
                <c:pt idx="3">
                  <c:v>11934</c:v>
                </c:pt>
                <c:pt idx="4">
                  <c:v>13988</c:v>
                </c:pt>
                <c:pt idx="5">
                  <c:v>10633</c:v>
                </c:pt>
                <c:pt idx="6">
                  <c:v>13343</c:v>
                </c:pt>
                <c:pt idx="7">
                  <c:v>12974</c:v>
                </c:pt>
                <c:pt idx="8">
                  <c:v>10305</c:v>
                </c:pt>
                <c:pt idx="9">
                  <c:v>10238</c:v>
                </c:pt>
                <c:pt idx="10">
                  <c:v>17734</c:v>
                </c:pt>
                <c:pt idx="11">
                  <c:v>12593</c:v>
                </c:pt>
              </c:numCache>
            </c:numRef>
          </c:val>
          <c:extLst>
            <c:ext xmlns:c16="http://schemas.microsoft.com/office/drawing/2014/chart" uri="{C3380CC4-5D6E-409C-BE32-E72D297353CC}">
              <c16:uniqueId val="{00000000-B9C4-DC46-B383-3903F50BBC73}"/>
            </c:ext>
          </c:extLst>
        </c:ser>
        <c:ser>
          <c:idx val="1"/>
          <c:order val="1"/>
          <c:tx>
            <c:strRef>
              <c:f>Worldview_WebMetrics!$E$30</c:f>
              <c:strCache>
                <c:ptCount val="1"/>
                <c:pt idx="0">
                  <c:v>Users (Visits)</c:v>
                </c:pt>
              </c:strCache>
            </c:strRef>
          </c:tx>
          <c:spPr>
            <a:solidFill>
              <a:schemeClr val="accent2"/>
            </a:solidFill>
            <a:ln>
              <a:noFill/>
            </a:ln>
            <a:effectLst/>
            <a:sp3d/>
          </c:spPr>
          <c:invertIfNegative val="0"/>
          <c:cat>
            <c:numRef>
              <c:f>Worldview_WebMetrics!$C$31:$C$42</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Worldview_WebMetrics!$E$31:$E$42</c:f>
              <c:numCache>
                <c:formatCode>_(* #,##0_);_(* \(#,##0\);_(* "-"??_);_(@_)</c:formatCode>
                <c:ptCount val="12"/>
                <c:pt idx="0">
                  <c:v>2389</c:v>
                </c:pt>
                <c:pt idx="1">
                  <c:v>2863</c:v>
                </c:pt>
                <c:pt idx="2">
                  <c:v>1870</c:v>
                </c:pt>
                <c:pt idx="3">
                  <c:v>2092</c:v>
                </c:pt>
                <c:pt idx="4">
                  <c:v>2092</c:v>
                </c:pt>
                <c:pt idx="5">
                  <c:v>2265</c:v>
                </c:pt>
                <c:pt idx="6">
                  <c:v>2189</c:v>
                </c:pt>
                <c:pt idx="7">
                  <c:v>2554</c:v>
                </c:pt>
                <c:pt idx="8">
                  <c:v>1814</c:v>
                </c:pt>
                <c:pt idx="9">
                  <c:v>1934</c:v>
                </c:pt>
                <c:pt idx="10">
                  <c:v>3398</c:v>
                </c:pt>
                <c:pt idx="11">
                  <c:v>2429</c:v>
                </c:pt>
              </c:numCache>
            </c:numRef>
          </c:val>
          <c:extLst>
            <c:ext xmlns:c16="http://schemas.microsoft.com/office/drawing/2014/chart" uri="{C3380CC4-5D6E-409C-BE32-E72D297353CC}">
              <c16:uniqueId val="{00000001-B9C4-DC46-B383-3903F50BBC73}"/>
            </c:ext>
          </c:extLst>
        </c:ser>
        <c:dLbls>
          <c:showLegendKey val="0"/>
          <c:showVal val="0"/>
          <c:showCatName val="0"/>
          <c:showSerName val="0"/>
          <c:showPercent val="0"/>
          <c:showBubbleSize val="0"/>
        </c:dLbls>
        <c:gapWidth val="150"/>
        <c:shape val="box"/>
        <c:axId val="-442266688"/>
        <c:axId val="-442272672"/>
        <c:axId val="0"/>
      </c:bar3DChart>
      <c:dateAx>
        <c:axId val="-4422666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2672"/>
        <c:crosses val="autoZero"/>
        <c:auto val="1"/>
        <c:lblOffset val="100"/>
        <c:baseTimeUnit val="months"/>
      </c:dateAx>
      <c:valAx>
        <c:axId val="-442272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Events/Visits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6688"/>
        <c:crosses val="autoZero"/>
        <c:crossBetween val="between"/>
      </c:valAx>
      <c:spPr>
        <a:noFill/>
        <a:ln>
          <a:noFill/>
        </a:ln>
        <a:effectLst/>
      </c:spPr>
    </c:plotArea>
    <c:legend>
      <c:legendPos val="b"/>
      <c:layout>
        <c:manualLayout>
          <c:xMode val="edge"/>
          <c:yMode val="edge"/>
          <c:x val="0.65566382327209105"/>
          <c:y val="0.18576334208223969"/>
          <c:w val="0.3039947506561679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strRef>
              <c:f>'Web_Visits-Visitors'!$D$36</c:f>
              <c:strCache>
                <c:ptCount val="1"/>
                <c:pt idx="0">
                  <c:v># Unique Visitors</c:v>
                </c:pt>
              </c:strCache>
            </c:strRef>
          </c:tx>
          <c:spPr>
            <a:ln w="25400">
              <a:noFill/>
            </a:ln>
          </c:spPr>
          <c:cat>
            <c:numRef>
              <c:f>'Web_Visits-Visitors'!$A$37:$A$48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'Web_Visits-Visitors'!$D$37:$D$48</c:f>
              <c:numCache>
                <c:formatCode>#,##0</c:formatCode>
                <c:ptCount val="12"/>
                <c:pt idx="0">
                  <c:v>120272</c:v>
                </c:pt>
                <c:pt idx="1">
                  <c:v>123342</c:v>
                </c:pt>
                <c:pt idx="2">
                  <c:v>107492</c:v>
                </c:pt>
                <c:pt idx="3">
                  <c:v>119898</c:v>
                </c:pt>
                <c:pt idx="4">
                  <c:v>117345</c:v>
                </c:pt>
                <c:pt idx="5">
                  <c:v>129765</c:v>
                </c:pt>
                <c:pt idx="6">
                  <c:v>124716</c:v>
                </c:pt>
                <c:pt idx="7">
                  <c:v>125658</c:v>
                </c:pt>
                <c:pt idx="8">
                  <c:v>111940</c:v>
                </c:pt>
                <c:pt idx="9">
                  <c:v>114884</c:v>
                </c:pt>
                <c:pt idx="10">
                  <c:v>131436</c:v>
                </c:pt>
                <c:pt idx="11">
                  <c:v>123085</c:v>
                </c:pt>
              </c:numCache>
            </c:numRef>
          </c:val>
          <c:extLst>
            <c:ext xmlns:c16="http://schemas.microsoft.com/office/drawing/2014/chart" uri="{C3380CC4-5D6E-409C-BE32-E72D297353CC}">
              <c16:uniqueId val="{00000002-F3A0-C043-885F-A86D6080888D}"/>
            </c:ext>
          </c:extLst>
        </c:ser>
        <c:ser>
          <c:idx val="1"/>
          <c:order val="1"/>
          <c:tx>
            <c:strRef>
              <c:f>'Web_Visits-Visitors'!$B$36</c:f>
              <c:strCache>
                <c:ptCount val="1"/>
                <c:pt idx="0">
                  <c:v># Visits </c:v>
                </c:pt>
              </c:strCache>
            </c:strRef>
          </c:tx>
          <c:spPr>
            <a:ln w="25400">
              <a:noFill/>
            </a:ln>
          </c:spPr>
          <c:cat>
            <c:numRef>
              <c:f>'Web_Visits-Visitors'!$A$37:$A$48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'Web_Visits-Visitors'!$B$37:$B$48</c:f>
              <c:numCache>
                <c:formatCode>#,##0</c:formatCode>
                <c:ptCount val="12"/>
                <c:pt idx="0">
                  <c:v>168733</c:v>
                </c:pt>
                <c:pt idx="1">
                  <c:v>167382</c:v>
                </c:pt>
                <c:pt idx="2">
                  <c:v>145626</c:v>
                </c:pt>
                <c:pt idx="3">
                  <c:v>168643</c:v>
                </c:pt>
                <c:pt idx="4">
                  <c:v>157569</c:v>
                </c:pt>
                <c:pt idx="5">
                  <c:v>176104</c:v>
                </c:pt>
                <c:pt idx="6">
                  <c:v>175975</c:v>
                </c:pt>
                <c:pt idx="7">
                  <c:v>175591</c:v>
                </c:pt>
                <c:pt idx="8">
                  <c:v>163184</c:v>
                </c:pt>
                <c:pt idx="9">
                  <c:v>172002</c:v>
                </c:pt>
                <c:pt idx="10">
                  <c:v>185003</c:v>
                </c:pt>
                <c:pt idx="11">
                  <c:v>167337</c:v>
                </c:pt>
              </c:numCache>
            </c:numRef>
          </c:val>
          <c:extLst>
            <c:ext xmlns:c16="http://schemas.microsoft.com/office/drawing/2014/chart" uri="{C3380CC4-5D6E-409C-BE32-E72D297353CC}">
              <c16:uniqueId val="{00000000-F3A0-C043-885F-A86D6080888D}"/>
            </c:ext>
          </c:extLst>
        </c:ser>
        <c:ser>
          <c:idx val="0"/>
          <c:order val="2"/>
          <c:tx>
            <c:strRef>
              <c:f>'Web_Visits-Visitors'!$C$36</c:f>
              <c:strCache>
                <c:ptCount val="1"/>
                <c:pt idx="0">
                  <c:v># Views</c:v>
                </c:pt>
              </c:strCache>
            </c:strRef>
          </c:tx>
          <c:cat>
            <c:numRef>
              <c:f>'Web_Visits-Visitors'!$A$37:$A$48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'Web_Visits-Visitors'!$C$37:$C$48</c:f>
              <c:numCache>
                <c:formatCode>#,##0</c:formatCode>
                <c:ptCount val="12"/>
                <c:pt idx="0">
                  <c:v>1633158</c:v>
                </c:pt>
                <c:pt idx="1">
                  <c:v>1518761</c:v>
                </c:pt>
                <c:pt idx="2">
                  <c:v>1333252</c:v>
                </c:pt>
                <c:pt idx="3">
                  <c:v>1490029</c:v>
                </c:pt>
                <c:pt idx="4">
                  <c:v>1338490</c:v>
                </c:pt>
                <c:pt idx="5">
                  <c:v>1578848</c:v>
                </c:pt>
                <c:pt idx="6">
                  <c:v>1666205</c:v>
                </c:pt>
                <c:pt idx="7">
                  <c:v>1559626</c:v>
                </c:pt>
                <c:pt idx="8">
                  <c:v>1367560</c:v>
                </c:pt>
                <c:pt idx="9">
                  <c:v>1357818</c:v>
                </c:pt>
                <c:pt idx="10">
                  <c:v>1425709</c:v>
                </c:pt>
                <c:pt idx="11">
                  <c:v>1431150</c:v>
                </c:pt>
              </c:numCache>
            </c:numRef>
          </c:val>
          <c:extLst>
            <c:ext xmlns:c16="http://schemas.microsoft.com/office/drawing/2014/chart" uri="{C3380CC4-5D6E-409C-BE32-E72D297353CC}">
              <c16:uniqueId val="{00000001-F3A0-C043-885F-A86D6080888D}"/>
            </c:ext>
          </c:extLst>
        </c:ser>
        <c:dLbls>
          <c:showLegendKey val="0"/>
          <c:showVal val="0"/>
          <c:showCatName val="0"/>
          <c:showSerName val="0"/>
          <c:showPercent val="0"/>
          <c:showBubbleSize val="0"/>
        </c:dLbls>
        <c:axId val="-448756224"/>
        <c:axId val="-448746976"/>
        <c:axId val="-423615680"/>
      </c:area3DChart>
      <c:dateAx>
        <c:axId val="-448756224"/>
        <c:scaling>
          <c:orientation val="minMax"/>
        </c:scaling>
        <c:delete val="0"/>
        <c:axPos val="b"/>
        <c:numFmt formatCode="mmm\-yy" sourceLinked="1"/>
        <c:majorTickMark val="out"/>
        <c:minorTickMark val="none"/>
        <c:tickLblPos val="nextTo"/>
        <c:crossAx val="-448746976"/>
        <c:crosses val="autoZero"/>
        <c:auto val="1"/>
        <c:lblOffset val="100"/>
        <c:baseTimeUnit val="months"/>
      </c:dateAx>
      <c:valAx>
        <c:axId val="-448746976"/>
        <c:scaling>
          <c:orientation val="minMax"/>
        </c:scaling>
        <c:delete val="0"/>
        <c:axPos val="l"/>
        <c:majorGridlines/>
        <c:numFmt formatCode="#,##0" sourceLinked="1"/>
        <c:majorTickMark val="out"/>
        <c:minorTickMark val="none"/>
        <c:tickLblPos val="nextTo"/>
        <c:crossAx val="-448756224"/>
        <c:crosses val="autoZero"/>
        <c:crossBetween val="midCat"/>
      </c:valAx>
      <c:serAx>
        <c:axId val="-423615680"/>
        <c:scaling>
          <c:orientation val="minMax"/>
        </c:scaling>
        <c:delete val="1"/>
        <c:axPos val="b"/>
        <c:majorTickMark val="out"/>
        <c:minorTickMark val="none"/>
        <c:tickLblPos val="none"/>
        <c:crossAx val="-448746976"/>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2019 Monthly Mobile</a:t>
            </a:r>
            <a:r>
              <a:rPr lang="en-US" b="1" baseline="0"/>
              <a:t> Devices Accessing Worldview</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Worldview_WebMetrics!$D$52</c:f>
              <c:strCache>
                <c:ptCount val="1"/>
                <c:pt idx="0">
                  <c:v>Unique Visitors</c:v>
                </c:pt>
              </c:strCache>
            </c:strRef>
          </c:tx>
          <c:spPr>
            <a:solidFill>
              <a:schemeClr val="accent1"/>
            </a:solidFill>
            <a:ln>
              <a:noFill/>
            </a:ln>
            <a:effectLst/>
            <a:sp3d/>
          </c:spPr>
          <c:invertIfNegative val="0"/>
          <c:cat>
            <c:numRef>
              <c:f>Worldview_WebMetrics!$C$53:$C$64</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Worldview_WebMetrics!$D$53:$D$64</c:f>
              <c:numCache>
                <c:formatCode>#,##0</c:formatCode>
                <c:ptCount val="12"/>
                <c:pt idx="0">
                  <c:v>27335</c:v>
                </c:pt>
                <c:pt idx="1">
                  <c:v>40646</c:v>
                </c:pt>
                <c:pt idx="2">
                  <c:v>79889</c:v>
                </c:pt>
                <c:pt idx="3">
                  <c:v>44390</c:v>
                </c:pt>
                <c:pt idx="4">
                  <c:v>40057</c:v>
                </c:pt>
                <c:pt idx="5">
                  <c:v>45688</c:v>
                </c:pt>
                <c:pt idx="6">
                  <c:v>48007</c:v>
                </c:pt>
                <c:pt idx="7">
                  <c:v>255883</c:v>
                </c:pt>
                <c:pt idx="8">
                  <c:v>37980</c:v>
                </c:pt>
                <c:pt idx="9">
                  <c:v>38827</c:v>
                </c:pt>
                <c:pt idx="10">
                  <c:v>118734</c:v>
                </c:pt>
                <c:pt idx="11">
                  <c:v>48461</c:v>
                </c:pt>
              </c:numCache>
            </c:numRef>
          </c:val>
          <c:extLst>
            <c:ext xmlns:c16="http://schemas.microsoft.com/office/drawing/2014/chart" uri="{C3380CC4-5D6E-409C-BE32-E72D297353CC}">
              <c16:uniqueId val="{00000000-CA03-764E-8C40-07097FC8EF61}"/>
            </c:ext>
          </c:extLst>
        </c:ser>
        <c:ser>
          <c:idx val="1"/>
          <c:order val="1"/>
          <c:tx>
            <c:strRef>
              <c:f>Worldview_WebMetrics!$E$52</c:f>
              <c:strCache>
                <c:ptCount val="1"/>
                <c:pt idx="0">
                  <c:v>Visits</c:v>
                </c:pt>
              </c:strCache>
            </c:strRef>
          </c:tx>
          <c:spPr>
            <a:solidFill>
              <a:schemeClr val="accent2"/>
            </a:solidFill>
            <a:ln>
              <a:noFill/>
            </a:ln>
            <a:effectLst/>
            <a:sp3d/>
          </c:spPr>
          <c:invertIfNegative val="0"/>
          <c:cat>
            <c:numRef>
              <c:f>Worldview_WebMetrics!$C$53:$C$64</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Worldview_WebMetrics!$E$53:$E$64</c:f>
              <c:numCache>
                <c:formatCode>#,##0</c:formatCode>
                <c:ptCount val="12"/>
                <c:pt idx="0">
                  <c:v>35905</c:v>
                </c:pt>
                <c:pt idx="1">
                  <c:v>53678</c:v>
                </c:pt>
                <c:pt idx="2">
                  <c:v>93137</c:v>
                </c:pt>
                <c:pt idx="3">
                  <c:v>59326</c:v>
                </c:pt>
                <c:pt idx="4">
                  <c:v>54161</c:v>
                </c:pt>
                <c:pt idx="5">
                  <c:v>65517</c:v>
                </c:pt>
                <c:pt idx="6">
                  <c:v>73908</c:v>
                </c:pt>
                <c:pt idx="7">
                  <c:v>316457</c:v>
                </c:pt>
                <c:pt idx="8">
                  <c:v>57445</c:v>
                </c:pt>
                <c:pt idx="9">
                  <c:v>57560</c:v>
                </c:pt>
                <c:pt idx="10">
                  <c:v>138513</c:v>
                </c:pt>
                <c:pt idx="11">
                  <c:v>62823</c:v>
                </c:pt>
              </c:numCache>
            </c:numRef>
          </c:val>
          <c:extLst>
            <c:ext xmlns:c16="http://schemas.microsoft.com/office/drawing/2014/chart" uri="{C3380CC4-5D6E-409C-BE32-E72D297353CC}">
              <c16:uniqueId val="{00000001-CA03-764E-8C40-07097FC8EF61}"/>
            </c:ext>
          </c:extLst>
        </c:ser>
        <c:ser>
          <c:idx val="2"/>
          <c:order val="2"/>
          <c:tx>
            <c:strRef>
              <c:f>Worldview_WebMetrics!$F$52</c:f>
              <c:strCache>
                <c:ptCount val="1"/>
                <c:pt idx="0">
                  <c:v>Views</c:v>
                </c:pt>
              </c:strCache>
            </c:strRef>
          </c:tx>
          <c:spPr>
            <a:solidFill>
              <a:schemeClr val="accent3"/>
            </a:solidFill>
            <a:ln>
              <a:noFill/>
            </a:ln>
            <a:effectLst/>
            <a:sp3d/>
          </c:spPr>
          <c:invertIfNegative val="0"/>
          <c:cat>
            <c:numRef>
              <c:f>Worldview_WebMetrics!$C$53:$C$64</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Worldview_WebMetrics!$F$53:$F$64</c:f>
              <c:numCache>
                <c:formatCode>#,##0</c:formatCode>
                <c:ptCount val="12"/>
                <c:pt idx="0">
                  <c:v>45476</c:v>
                </c:pt>
                <c:pt idx="1">
                  <c:v>68159</c:v>
                </c:pt>
                <c:pt idx="2">
                  <c:v>114797</c:v>
                </c:pt>
                <c:pt idx="3">
                  <c:v>75705</c:v>
                </c:pt>
                <c:pt idx="4">
                  <c:v>69544</c:v>
                </c:pt>
                <c:pt idx="5">
                  <c:v>84581</c:v>
                </c:pt>
                <c:pt idx="6">
                  <c:v>95886</c:v>
                </c:pt>
                <c:pt idx="7">
                  <c:v>372778</c:v>
                </c:pt>
                <c:pt idx="8">
                  <c:v>73595</c:v>
                </c:pt>
                <c:pt idx="9">
                  <c:v>73913</c:v>
                </c:pt>
                <c:pt idx="10">
                  <c:v>174511</c:v>
                </c:pt>
                <c:pt idx="11">
                  <c:v>82611</c:v>
                </c:pt>
              </c:numCache>
            </c:numRef>
          </c:val>
          <c:extLst>
            <c:ext xmlns:c16="http://schemas.microsoft.com/office/drawing/2014/chart" uri="{C3380CC4-5D6E-409C-BE32-E72D297353CC}">
              <c16:uniqueId val="{00000002-CA03-764E-8C40-07097FC8EF61}"/>
            </c:ext>
          </c:extLst>
        </c:ser>
        <c:dLbls>
          <c:showLegendKey val="0"/>
          <c:showVal val="0"/>
          <c:showCatName val="0"/>
          <c:showSerName val="0"/>
          <c:showPercent val="0"/>
          <c:showBubbleSize val="0"/>
        </c:dLbls>
        <c:gapWidth val="150"/>
        <c:shape val="box"/>
        <c:axId val="-442275392"/>
        <c:axId val="-442279744"/>
        <c:axId val="0"/>
      </c:bar3DChart>
      <c:dateAx>
        <c:axId val="-4422753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744"/>
        <c:crosses val="autoZero"/>
        <c:auto val="1"/>
        <c:lblOffset val="100"/>
        <c:baseTimeUnit val="months"/>
      </c:dateAx>
      <c:valAx>
        <c:axId val="-442279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5392"/>
        <c:crosses val="autoZero"/>
        <c:crossBetween val="between"/>
      </c:valAx>
      <c:spPr>
        <a:noFill/>
        <a:ln>
          <a:noFill/>
        </a:ln>
        <a:effectLst/>
      </c:spPr>
    </c:plotArea>
    <c:legend>
      <c:legendPos val="b"/>
      <c:layout>
        <c:manualLayout>
          <c:xMode val="edge"/>
          <c:yMode val="edge"/>
          <c:x val="0.23954133858267718"/>
          <c:y val="0.26909667541557303"/>
          <c:w val="0.42091732283464572"/>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 and data is from NetInsight)</a:t>
            </a:r>
            <a:endParaRPr lang="en-US"/>
          </a:p>
        </c:rich>
      </c:tx>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2"/>
          <c:order val="0"/>
          <c:tx>
            <c:strRef>
              <c:f>'Web Trends'!$C$180</c:f>
              <c:strCache>
                <c:ptCount val="1"/>
                <c:pt idx="0">
                  <c:v>Visits</c:v>
                </c:pt>
              </c:strCache>
            </c:strRef>
          </c:tx>
          <c:invertIfNegative val="0"/>
          <c:cat>
            <c:strRef>
              <c:f>'Web Trends'!$A$181:$A$193</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'Web Trends'!$C$181:$C$193</c:f>
              <c:numCache>
                <c:formatCode>#,##0</c:formatCode>
                <c:ptCount val="13"/>
                <c:pt idx="0">
                  <c:v>707365</c:v>
                </c:pt>
                <c:pt idx="1">
                  <c:v>827714</c:v>
                </c:pt>
                <c:pt idx="2">
                  <c:v>1079317</c:v>
                </c:pt>
                <c:pt idx="3">
                  <c:v>1108858</c:v>
                </c:pt>
                <c:pt idx="4">
                  <c:v>1318598</c:v>
                </c:pt>
                <c:pt idx="5">
                  <c:v>1973920</c:v>
                </c:pt>
                <c:pt idx="6">
                  <c:v>1929798</c:v>
                </c:pt>
                <c:pt idx="7">
                  <c:v>1688096</c:v>
                </c:pt>
                <c:pt idx="8">
                  <c:v>1803274</c:v>
                </c:pt>
                <c:pt idx="9">
                  <c:v>1880224</c:v>
                </c:pt>
                <c:pt idx="10">
                  <c:v>1930390</c:v>
                </c:pt>
                <c:pt idx="11">
                  <c:v>1845372</c:v>
                </c:pt>
                <c:pt idx="12">
                  <c:v>2030123</c:v>
                </c:pt>
              </c:numCache>
            </c:numRef>
          </c:val>
          <c:extLst>
            <c:ext xmlns:c16="http://schemas.microsoft.com/office/drawing/2014/chart" uri="{C3380CC4-5D6E-409C-BE32-E72D297353CC}">
              <c16:uniqueId val="{00000000-C01A-2D4E-91FA-AA23E8A855E6}"/>
            </c:ext>
          </c:extLst>
        </c:ser>
        <c:ser>
          <c:idx val="3"/>
          <c:order val="1"/>
          <c:tx>
            <c:strRef>
              <c:f>'Web Trends'!$D$180</c:f>
              <c:strCache>
                <c:ptCount val="1"/>
                <c:pt idx="0">
                  <c:v>Visitors</c:v>
                </c:pt>
              </c:strCache>
            </c:strRef>
          </c:tx>
          <c:invertIfNegative val="0"/>
          <c:cat>
            <c:strRef>
              <c:f>'Web Trends'!$A$181:$A$193</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'Web Trends'!$D$181:$D$193</c:f>
              <c:numCache>
                <c:formatCode>#,##0</c:formatCode>
                <c:ptCount val="13"/>
                <c:pt idx="0">
                  <c:v>443079</c:v>
                </c:pt>
                <c:pt idx="1">
                  <c:v>523416</c:v>
                </c:pt>
                <c:pt idx="2">
                  <c:v>702058</c:v>
                </c:pt>
                <c:pt idx="3">
                  <c:v>718944</c:v>
                </c:pt>
                <c:pt idx="4">
                  <c:v>855976</c:v>
                </c:pt>
                <c:pt idx="5">
                  <c:v>1248743</c:v>
                </c:pt>
                <c:pt idx="6">
                  <c:v>1183040</c:v>
                </c:pt>
                <c:pt idx="7">
                  <c:v>1080386</c:v>
                </c:pt>
                <c:pt idx="8">
                  <c:v>1161968</c:v>
                </c:pt>
                <c:pt idx="9">
                  <c:v>1239024</c:v>
                </c:pt>
                <c:pt idx="10">
                  <c:v>1279455</c:v>
                </c:pt>
                <c:pt idx="11">
                  <c:v>1262735</c:v>
                </c:pt>
                <c:pt idx="12">
                  <c:v>1117564</c:v>
                </c:pt>
              </c:numCache>
            </c:numRef>
          </c:val>
          <c:extLst>
            <c:ext xmlns:c16="http://schemas.microsoft.com/office/drawing/2014/chart" uri="{C3380CC4-5D6E-409C-BE32-E72D297353CC}">
              <c16:uniqueId val="{00000001-C01A-2D4E-91FA-AA23E8A855E6}"/>
            </c:ext>
          </c:extLst>
        </c:ser>
        <c:ser>
          <c:idx val="1"/>
          <c:order val="2"/>
          <c:tx>
            <c:strRef>
              <c:f>'Web Trends'!$E$180</c:f>
              <c:strCache>
                <c:ptCount val="1"/>
                <c:pt idx="0">
                  <c:v>Repeat Visitors</c:v>
                </c:pt>
              </c:strCache>
            </c:strRef>
          </c:tx>
          <c:invertIfNegative val="0"/>
          <c:cat>
            <c:strRef>
              <c:f>'Web Trends'!$A$181:$A$193</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'Web Trends'!$E$181:$E$193</c:f>
              <c:numCache>
                <c:formatCode>#,##0</c:formatCode>
                <c:ptCount val="13"/>
                <c:pt idx="0">
                  <c:v>77731</c:v>
                </c:pt>
                <c:pt idx="1">
                  <c:v>91801</c:v>
                </c:pt>
                <c:pt idx="2">
                  <c:v>116886</c:v>
                </c:pt>
                <c:pt idx="3">
                  <c:v>205378</c:v>
                </c:pt>
                <c:pt idx="4">
                  <c:v>150076</c:v>
                </c:pt>
                <c:pt idx="5">
                  <c:v>339566</c:v>
                </c:pt>
                <c:pt idx="6">
                  <c:v>226968</c:v>
                </c:pt>
                <c:pt idx="7">
                  <c:v>308670</c:v>
                </c:pt>
                <c:pt idx="8">
                  <c:v>332088</c:v>
                </c:pt>
                <c:pt idx="9">
                  <c:v>352623</c:v>
                </c:pt>
                <c:pt idx="10">
                  <c:v>367553</c:v>
                </c:pt>
                <c:pt idx="11">
                  <c:v>355888</c:v>
                </c:pt>
                <c:pt idx="12">
                  <c:v>381390</c:v>
                </c:pt>
              </c:numCache>
            </c:numRef>
          </c:val>
          <c:extLst>
            <c:ext xmlns:c16="http://schemas.microsoft.com/office/drawing/2014/chart" uri="{C3380CC4-5D6E-409C-BE32-E72D297353CC}">
              <c16:uniqueId val="{00000002-C01A-2D4E-91FA-AA23E8A855E6}"/>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5972247778587617"/>
          <c:h val="0.17977024199351727"/>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and data is from NetInsight </a:t>
            </a:r>
          </a:p>
        </c:rich>
      </c:tx>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0"/>
          <c:tx>
            <c:strRef>
              <c:f>'Web Trends'!$C$200</c:f>
              <c:strCache>
                <c:ptCount val="1"/>
                <c:pt idx="0">
                  <c:v>Visits</c:v>
                </c:pt>
              </c:strCache>
            </c:strRef>
          </c:tx>
          <c:invertIfNegative val="0"/>
          <c:cat>
            <c:strRef>
              <c:f>'Web Trends'!$A$201:$A$208</c:f>
              <c:strCache>
                <c:ptCount val="8"/>
                <c:pt idx="0">
                  <c:v>FY2012</c:v>
                </c:pt>
                <c:pt idx="1">
                  <c:v>FY2013</c:v>
                </c:pt>
                <c:pt idx="2">
                  <c:v>FY2014</c:v>
                </c:pt>
                <c:pt idx="3">
                  <c:v>FY2015</c:v>
                </c:pt>
                <c:pt idx="4">
                  <c:v>FY2016</c:v>
                </c:pt>
                <c:pt idx="5">
                  <c:v>FY2017</c:v>
                </c:pt>
                <c:pt idx="6">
                  <c:v>FY2018</c:v>
                </c:pt>
                <c:pt idx="7">
                  <c:v>FY2019</c:v>
                </c:pt>
              </c:strCache>
            </c:strRef>
          </c:cat>
          <c:val>
            <c:numRef>
              <c:f>'Web Trends'!$C$201:$C$208</c:f>
              <c:numCache>
                <c:formatCode>#,##0</c:formatCode>
                <c:ptCount val="8"/>
                <c:pt idx="0">
                  <c:v>88610</c:v>
                </c:pt>
                <c:pt idx="1">
                  <c:v>196014</c:v>
                </c:pt>
                <c:pt idx="2">
                  <c:v>214326</c:v>
                </c:pt>
                <c:pt idx="3">
                  <c:v>289385</c:v>
                </c:pt>
                <c:pt idx="4" formatCode="_(* #,##0_);_(* \(#,##0\);_(* &quot;-&quot;??_);_(@_)">
                  <c:v>471312</c:v>
                </c:pt>
                <c:pt idx="5" formatCode="_(* #,##0_);_(* \(#,##0\);_(* &quot;-&quot;??_);_(@_)">
                  <c:v>688780</c:v>
                </c:pt>
                <c:pt idx="6" formatCode="_(* #,##0_);_(* \(#,##0\);_(* &quot;-&quot;??_);_(@_)">
                  <c:v>915686</c:v>
                </c:pt>
                <c:pt idx="7" formatCode="_(* #,##0_);_(* \(#,##0\);_(* &quot;-&quot;??_);_(@_)">
                  <c:v>1131376</c:v>
                </c:pt>
              </c:numCache>
            </c:numRef>
          </c:val>
          <c:extLst>
            <c:ext xmlns:c16="http://schemas.microsoft.com/office/drawing/2014/chart" uri="{C3380CC4-5D6E-409C-BE32-E72D297353CC}">
              <c16:uniqueId val="{00000000-7BE2-C148-B548-B65CC29C3943}"/>
            </c:ext>
          </c:extLst>
        </c:ser>
        <c:ser>
          <c:idx val="4"/>
          <c:order val="1"/>
          <c:tx>
            <c:strRef>
              <c:f>'Web Trends'!$D$200</c:f>
              <c:strCache>
                <c:ptCount val="1"/>
                <c:pt idx="0">
                  <c:v>Visitors</c:v>
                </c:pt>
              </c:strCache>
            </c:strRef>
          </c:tx>
          <c:invertIfNegative val="0"/>
          <c:cat>
            <c:strRef>
              <c:f>'Web Trends'!$A$201:$A$208</c:f>
              <c:strCache>
                <c:ptCount val="8"/>
                <c:pt idx="0">
                  <c:v>FY2012</c:v>
                </c:pt>
                <c:pt idx="1">
                  <c:v>FY2013</c:v>
                </c:pt>
                <c:pt idx="2">
                  <c:v>FY2014</c:v>
                </c:pt>
                <c:pt idx="3">
                  <c:v>FY2015</c:v>
                </c:pt>
                <c:pt idx="4">
                  <c:v>FY2016</c:v>
                </c:pt>
                <c:pt idx="5">
                  <c:v>FY2017</c:v>
                </c:pt>
                <c:pt idx="6">
                  <c:v>FY2018</c:v>
                </c:pt>
                <c:pt idx="7">
                  <c:v>FY2019</c:v>
                </c:pt>
              </c:strCache>
            </c:strRef>
          </c:cat>
          <c:val>
            <c:numRef>
              <c:f>'Web Trends'!$D$201:$D$208</c:f>
              <c:numCache>
                <c:formatCode>#,##0</c:formatCode>
                <c:ptCount val="8"/>
                <c:pt idx="0">
                  <c:v>63039</c:v>
                </c:pt>
                <c:pt idx="1">
                  <c:v>133861</c:v>
                </c:pt>
                <c:pt idx="2">
                  <c:v>139051</c:v>
                </c:pt>
                <c:pt idx="3">
                  <c:v>204556</c:v>
                </c:pt>
                <c:pt idx="4">
                  <c:v>319841</c:v>
                </c:pt>
                <c:pt idx="5">
                  <c:v>477262</c:v>
                </c:pt>
                <c:pt idx="6">
                  <c:v>625322</c:v>
                </c:pt>
                <c:pt idx="7">
                  <c:v>796919</c:v>
                </c:pt>
              </c:numCache>
            </c:numRef>
          </c:val>
          <c:extLst>
            <c:ext xmlns:c16="http://schemas.microsoft.com/office/drawing/2014/chart" uri="{C3380CC4-5D6E-409C-BE32-E72D297353CC}">
              <c16:uniqueId val="{00000001-7BE2-C148-B548-B65CC29C3943}"/>
            </c:ext>
          </c:extLst>
        </c:ser>
        <c:ser>
          <c:idx val="1"/>
          <c:order val="2"/>
          <c:tx>
            <c:strRef>
              <c:f>'Web Trends'!$F$200</c:f>
              <c:strCache>
                <c:ptCount val="1"/>
                <c:pt idx="0">
                  <c:v>Repeat Visitors</c:v>
                </c:pt>
              </c:strCache>
            </c:strRef>
          </c:tx>
          <c:invertIfNegative val="0"/>
          <c:cat>
            <c:strRef>
              <c:f>'Web Trends'!$A$201:$A$208</c:f>
              <c:strCache>
                <c:ptCount val="8"/>
                <c:pt idx="0">
                  <c:v>FY2012</c:v>
                </c:pt>
                <c:pt idx="1">
                  <c:v>FY2013</c:v>
                </c:pt>
                <c:pt idx="2">
                  <c:v>FY2014</c:v>
                </c:pt>
                <c:pt idx="3">
                  <c:v>FY2015</c:v>
                </c:pt>
                <c:pt idx="4">
                  <c:v>FY2016</c:v>
                </c:pt>
                <c:pt idx="5">
                  <c:v>FY2017</c:v>
                </c:pt>
                <c:pt idx="6">
                  <c:v>FY2018</c:v>
                </c:pt>
                <c:pt idx="7">
                  <c:v>FY2019</c:v>
                </c:pt>
              </c:strCache>
            </c:strRef>
          </c:cat>
          <c:val>
            <c:numRef>
              <c:f>'Web Trends'!$F$201:$F$208</c:f>
              <c:numCache>
                <c:formatCode>#,##0</c:formatCode>
                <c:ptCount val="8"/>
                <c:pt idx="0">
                  <c:v>14268</c:v>
                </c:pt>
                <c:pt idx="1">
                  <c:v>31994</c:v>
                </c:pt>
                <c:pt idx="2">
                  <c:v>37186</c:v>
                </c:pt>
                <c:pt idx="3">
                  <c:v>53136</c:v>
                </c:pt>
                <c:pt idx="4">
                  <c:v>85081</c:v>
                </c:pt>
                <c:pt idx="5">
                  <c:v>129031</c:v>
                </c:pt>
                <c:pt idx="6">
                  <c:v>174623</c:v>
                </c:pt>
                <c:pt idx="7">
                  <c:v>208873</c:v>
                </c:pt>
              </c:numCache>
            </c:numRef>
          </c:val>
          <c:extLst>
            <c:ext xmlns:c16="http://schemas.microsoft.com/office/drawing/2014/chart" uri="{C3380CC4-5D6E-409C-BE32-E72D297353CC}">
              <c16:uniqueId val="{00000002-7BE2-C148-B548-B65CC29C3943}"/>
            </c:ext>
          </c:extLst>
        </c:ser>
        <c:dLbls>
          <c:showLegendKey val="0"/>
          <c:showVal val="0"/>
          <c:showCatName val="0"/>
          <c:showSerName val="0"/>
          <c:showPercent val="0"/>
          <c:showBubbleSize val="0"/>
        </c:dLbls>
        <c:gapWidth val="150"/>
        <c:axId val="-439583968"/>
        <c:axId val="-439588320"/>
        <c:extLst/>
      </c:barChart>
      <c:catAx>
        <c:axId val="-439583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8320"/>
        <c:crosses val="autoZero"/>
        <c:auto val="1"/>
        <c:lblAlgn val="ctr"/>
        <c:lblOffset val="100"/>
        <c:tickLblSkip val="1"/>
        <c:tickMarkSkip val="1"/>
        <c:noMultiLvlLbl val="0"/>
      </c:catAx>
      <c:valAx>
        <c:axId val="-43958832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3968"/>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7031895284934043"/>
          <c:h val="0.17757787593623967"/>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 and data is from NeInsight except </a:t>
            </a:r>
          </a:p>
          <a:p>
            <a:pPr>
              <a:defRPr sz="1200" b="0" i="0" u="none" strike="noStrike" baseline="0">
                <a:solidFill>
                  <a:srgbClr val="000000"/>
                </a:solidFill>
                <a:latin typeface="Calibri"/>
                <a:ea typeface="Calibri"/>
                <a:cs typeface="Calibri"/>
              </a:defRPr>
            </a:pPr>
            <a:r>
              <a:rPr lang="en-US" baseline="0"/>
              <a:t>FY 2019 data is from Google Analytics)</a:t>
            </a:r>
            <a:endParaRPr lang="en-US"/>
          </a:p>
        </c:rich>
      </c:tx>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3"/>
          <c:order val="0"/>
          <c:tx>
            <c:strRef>
              <c:f>'Web Trends'!$L$180</c:f>
              <c:strCache>
                <c:ptCount val="1"/>
                <c:pt idx="0">
                  <c:v>Visits</c:v>
                </c:pt>
              </c:strCache>
            </c:strRef>
          </c:tx>
          <c:invertIfNegative val="0"/>
          <c:cat>
            <c:strRef>
              <c:f>'Web Trends'!$J$181:$J$193</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'Web Trends'!$L$181:$L$193</c:f>
              <c:numCache>
                <c:formatCode>#,##0</c:formatCode>
                <c:ptCount val="13"/>
                <c:pt idx="0">
                  <c:v>707365</c:v>
                </c:pt>
                <c:pt idx="1">
                  <c:v>827714</c:v>
                </c:pt>
                <c:pt idx="2">
                  <c:v>1079317</c:v>
                </c:pt>
                <c:pt idx="3">
                  <c:v>1108858</c:v>
                </c:pt>
                <c:pt idx="4">
                  <c:v>1318598</c:v>
                </c:pt>
                <c:pt idx="5">
                  <c:v>1973920</c:v>
                </c:pt>
                <c:pt idx="6">
                  <c:v>1929798</c:v>
                </c:pt>
                <c:pt idx="7">
                  <c:v>1688096</c:v>
                </c:pt>
                <c:pt idx="8">
                  <c:v>1803274</c:v>
                </c:pt>
                <c:pt idx="9">
                  <c:v>1880224</c:v>
                </c:pt>
                <c:pt idx="10">
                  <c:v>1930390</c:v>
                </c:pt>
                <c:pt idx="11">
                  <c:v>1845372</c:v>
                </c:pt>
                <c:pt idx="12">
                  <c:v>1946420</c:v>
                </c:pt>
              </c:numCache>
            </c:numRef>
          </c:val>
          <c:extLst>
            <c:ext xmlns:c16="http://schemas.microsoft.com/office/drawing/2014/chart" uri="{C3380CC4-5D6E-409C-BE32-E72D297353CC}">
              <c16:uniqueId val="{00000001-5A47-B04F-871D-F97F1DB19A1A}"/>
            </c:ext>
          </c:extLst>
        </c:ser>
        <c:ser>
          <c:idx val="1"/>
          <c:order val="1"/>
          <c:tx>
            <c:strRef>
              <c:f>'Web Trends'!$M$180</c:f>
              <c:strCache>
                <c:ptCount val="1"/>
                <c:pt idx="0">
                  <c:v>Visitors</c:v>
                </c:pt>
              </c:strCache>
            </c:strRef>
          </c:tx>
          <c:invertIfNegative val="0"/>
          <c:cat>
            <c:strRef>
              <c:f>'Web Trends'!$J$181:$J$193</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'Web Trends'!$M$181:$M$193</c:f>
              <c:numCache>
                <c:formatCode>#,##0</c:formatCode>
                <c:ptCount val="13"/>
                <c:pt idx="0">
                  <c:v>443079</c:v>
                </c:pt>
                <c:pt idx="1">
                  <c:v>523416</c:v>
                </c:pt>
                <c:pt idx="2">
                  <c:v>702058</c:v>
                </c:pt>
                <c:pt idx="3">
                  <c:v>718944</c:v>
                </c:pt>
                <c:pt idx="4">
                  <c:v>855976</c:v>
                </c:pt>
                <c:pt idx="5">
                  <c:v>1248743</c:v>
                </c:pt>
                <c:pt idx="6">
                  <c:v>1183040</c:v>
                </c:pt>
                <c:pt idx="7">
                  <c:v>1080386</c:v>
                </c:pt>
                <c:pt idx="8">
                  <c:v>1161968</c:v>
                </c:pt>
                <c:pt idx="9">
                  <c:v>1239024</c:v>
                </c:pt>
                <c:pt idx="10">
                  <c:v>1279455</c:v>
                </c:pt>
                <c:pt idx="11">
                  <c:v>1262735</c:v>
                </c:pt>
                <c:pt idx="12">
                  <c:v>1214082</c:v>
                </c:pt>
              </c:numCache>
            </c:numRef>
          </c:val>
          <c:extLst>
            <c:ext xmlns:c16="http://schemas.microsoft.com/office/drawing/2014/chart" uri="{C3380CC4-5D6E-409C-BE32-E72D297353CC}">
              <c16:uniqueId val="{00000002-5A47-B04F-871D-F97F1DB19A1A}"/>
            </c:ext>
          </c:extLst>
        </c:ser>
        <c:ser>
          <c:idx val="0"/>
          <c:order val="2"/>
          <c:tx>
            <c:strRef>
              <c:f>'Web Trends'!$N$180</c:f>
              <c:strCache>
                <c:ptCount val="1"/>
                <c:pt idx="0">
                  <c:v>Repeat Visitors</c:v>
                </c:pt>
              </c:strCache>
            </c:strRef>
          </c:tx>
          <c:invertIfNegative val="0"/>
          <c:cat>
            <c:strRef>
              <c:f>'Web Trends'!$J$181:$J$193</c:f>
              <c:strCache>
                <c:ptCount val="13"/>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strCache>
            </c:strRef>
          </c:cat>
          <c:val>
            <c:numRef>
              <c:f>'Web Trends'!$N$181:$N$193</c:f>
              <c:numCache>
                <c:formatCode>#,##0</c:formatCode>
                <c:ptCount val="13"/>
                <c:pt idx="0">
                  <c:v>77731</c:v>
                </c:pt>
                <c:pt idx="1">
                  <c:v>91801</c:v>
                </c:pt>
                <c:pt idx="2">
                  <c:v>116886</c:v>
                </c:pt>
                <c:pt idx="3">
                  <c:v>205378</c:v>
                </c:pt>
                <c:pt idx="4">
                  <c:v>150076</c:v>
                </c:pt>
                <c:pt idx="5">
                  <c:v>339566</c:v>
                </c:pt>
                <c:pt idx="6">
                  <c:v>226968</c:v>
                </c:pt>
                <c:pt idx="7">
                  <c:v>308670</c:v>
                </c:pt>
                <c:pt idx="8">
                  <c:v>332088</c:v>
                </c:pt>
                <c:pt idx="9">
                  <c:v>352623</c:v>
                </c:pt>
                <c:pt idx="10">
                  <c:v>367553</c:v>
                </c:pt>
                <c:pt idx="11">
                  <c:v>355888</c:v>
                </c:pt>
                <c:pt idx="12">
                  <c:v>473864</c:v>
                </c:pt>
              </c:numCache>
            </c:numRef>
          </c:val>
          <c:extLst>
            <c:ext xmlns:c16="http://schemas.microsoft.com/office/drawing/2014/chart" uri="{C3380CC4-5D6E-409C-BE32-E72D297353CC}">
              <c16:uniqueId val="{00000003-5A47-B04F-871D-F97F1DB19A1A}"/>
            </c:ext>
          </c:extLst>
        </c:ser>
        <c:dLbls>
          <c:showLegendKey val="0"/>
          <c:showVal val="0"/>
          <c:showCatName val="0"/>
          <c:showSerName val="0"/>
          <c:showPercent val="0"/>
          <c:showBubbleSize val="0"/>
        </c:dLbls>
        <c:gapWidth val="150"/>
        <c:axId val="-442278112"/>
        <c:axId val="-442276480"/>
        <c:extLst/>
      </c:barChart>
      <c:catAx>
        <c:axId val="-4422781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442276480"/>
        <c:crosses val="autoZero"/>
        <c:auto val="0"/>
        <c:lblAlgn val="ctr"/>
        <c:lblOffset val="100"/>
        <c:tickLblSkip val="1"/>
        <c:tickMarkSkip val="1"/>
        <c:noMultiLvlLbl val="0"/>
      </c:catAx>
      <c:valAx>
        <c:axId val="-44227648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42278112"/>
        <c:crosses val="autoZero"/>
        <c:crossBetween val="between"/>
      </c:valAx>
      <c:spPr>
        <a:solidFill>
          <a:srgbClr val="FFFFFF"/>
        </a:solidFill>
        <a:ln w="15875">
          <a:solidFill>
            <a:schemeClr val="tx1"/>
          </a:solidFill>
        </a:ln>
      </c:spPr>
    </c:plotArea>
    <c:legend>
      <c:legendPos val="r"/>
      <c:layout>
        <c:manualLayout>
          <c:xMode val="edge"/>
          <c:yMode val="edge"/>
          <c:x val="0.18615857142243475"/>
          <c:y val="0.16673938928365659"/>
          <c:w val="0.1056856027935624"/>
          <c:h val="0.14798156328019973"/>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and data is from NetInsight except FY 2019 data is from Google Analytics </a:t>
            </a:r>
          </a:p>
        </c:rich>
      </c:tx>
      <c:overlay val="0"/>
      <c:spPr>
        <a:noFill/>
        <a:ln w="25400">
          <a:noFill/>
        </a:ln>
      </c:spPr>
    </c:title>
    <c:autoTitleDeleted val="0"/>
    <c:plotArea>
      <c:layout>
        <c:manualLayout>
          <c:layoutTarget val="inner"/>
          <c:xMode val="edge"/>
          <c:yMode val="edge"/>
          <c:x val="0.1444265456997908"/>
          <c:y val="0.11699199795147558"/>
          <c:w val="0.78368510810125824"/>
          <c:h val="0.78945752512643241"/>
        </c:manualLayout>
      </c:layout>
      <c:barChart>
        <c:barDir val="col"/>
        <c:grouping val="clustered"/>
        <c:varyColors val="0"/>
        <c:ser>
          <c:idx val="4"/>
          <c:order val="0"/>
          <c:tx>
            <c:strRef>
              <c:f>'Web Trends'!$L$200</c:f>
              <c:strCache>
                <c:ptCount val="1"/>
                <c:pt idx="0">
                  <c:v>Visits</c:v>
                </c:pt>
              </c:strCache>
            </c:strRef>
          </c:tx>
          <c:invertIfNegative val="0"/>
          <c:cat>
            <c:strRef>
              <c:f>'Web Trends'!$J$201:$J$208</c:f>
              <c:strCache>
                <c:ptCount val="8"/>
                <c:pt idx="0">
                  <c:v>FY2012</c:v>
                </c:pt>
                <c:pt idx="1">
                  <c:v>FY2013</c:v>
                </c:pt>
                <c:pt idx="2">
                  <c:v>FY2014</c:v>
                </c:pt>
                <c:pt idx="3">
                  <c:v>FY2015</c:v>
                </c:pt>
                <c:pt idx="4">
                  <c:v>FY2016</c:v>
                </c:pt>
                <c:pt idx="5">
                  <c:v>FY2017</c:v>
                </c:pt>
                <c:pt idx="6">
                  <c:v>FY2018</c:v>
                </c:pt>
                <c:pt idx="7">
                  <c:v>FY2019</c:v>
                </c:pt>
              </c:strCache>
            </c:strRef>
          </c:cat>
          <c:val>
            <c:numRef>
              <c:f>'Web Trends'!$L$201:$L$208</c:f>
              <c:numCache>
                <c:formatCode>#,##0</c:formatCode>
                <c:ptCount val="8"/>
                <c:pt idx="0">
                  <c:v>88610</c:v>
                </c:pt>
                <c:pt idx="1">
                  <c:v>196014</c:v>
                </c:pt>
                <c:pt idx="2">
                  <c:v>214326</c:v>
                </c:pt>
                <c:pt idx="3">
                  <c:v>289385</c:v>
                </c:pt>
                <c:pt idx="4" formatCode="_(* #,##0_);_(* \(#,##0\);_(* &quot;-&quot;??_);_(@_)">
                  <c:v>471312</c:v>
                </c:pt>
                <c:pt idx="5" formatCode="_(* #,##0_);_(* \(#,##0\);_(* &quot;-&quot;??_);_(@_)">
                  <c:v>688780</c:v>
                </c:pt>
                <c:pt idx="6" formatCode="_(* #,##0_);_(* \(#,##0\);_(* &quot;-&quot;??_);_(@_)">
                  <c:v>915686</c:v>
                </c:pt>
                <c:pt idx="7" formatCode="_(* #,##0_);_(* \(#,##0\);_(* &quot;-&quot;??_);_(@_)">
                  <c:v>111260</c:v>
                </c:pt>
              </c:numCache>
            </c:numRef>
          </c:val>
          <c:extLst>
            <c:ext xmlns:c16="http://schemas.microsoft.com/office/drawing/2014/chart" uri="{C3380CC4-5D6E-409C-BE32-E72D297353CC}">
              <c16:uniqueId val="{00000001-7A80-D640-A1BC-76C350CB1CFE}"/>
            </c:ext>
          </c:extLst>
        </c:ser>
        <c:ser>
          <c:idx val="1"/>
          <c:order val="1"/>
          <c:tx>
            <c:strRef>
              <c:f>'Web Trends'!$M$200</c:f>
              <c:strCache>
                <c:ptCount val="1"/>
                <c:pt idx="0">
                  <c:v>Visitors</c:v>
                </c:pt>
              </c:strCache>
            </c:strRef>
          </c:tx>
          <c:invertIfNegative val="0"/>
          <c:cat>
            <c:strRef>
              <c:f>'Web Trends'!$J$201:$J$208</c:f>
              <c:strCache>
                <c:ptCount val="8"/>
                <c:pt idx="0">
                  <c:v>FY2012</c:v>
                </c:pt>
                <c:pt idx="1">
                  <c:v>FY2013</c:v>
                </c:pt>
                <c:pt idx="2">
                  <c:v>FY2014</c:v>
                </c:pt>
                <c:pt idx="3">
                  <c:v>FY2015</c:v>
                </c:pt>
                <c:pt idx="4">
                  <c:v>FY2016</c:v>
                </c:pt>
                <c:pt idx="5">
                  <c:v>FY2017</c:v>
                </c:pt>
                <c:pt idx="6">
                  <c:v>FY2018</c:v>
                </c:pt>
                <c:pt idx="7">
                  <c:v>FY2019</c:v>
                </c:pt>
              </c:strCache>
            </c:strRef>
          </c:cat>
          <c:val>
            <c:numRef>
              <c:f>'Web Trends'!$M$201:$M$208</c:f>
              <c:numCache>
                <c:formatCode>#,##0</c:formatCode>
                <c:ptCount val="8"/>
                <c:pt idx="0">
                  <c:v>63039</c:v>
                </c:pt>
                <c:pt idx="1">
                  <c:v>133861</c:v>
                </c:pt>
                <c:pt idx="2">
                  <c:v>139051</c:v>
                </c:pt>
                <c:pt idx="3">
                  <c:v>204556</c:v>
                </c:pt>
                <c:pt idx="4">
                  <c:v>319841</c:v>
                </c:pt>
                <c:pt idx="5">
                  <c:v>477262</c:v>
                </c:pt>
                <c:pt idx="6">
                  <c:v>625322</c:v>
                </c:pt>
                <c:pt idx="7">
                  <c:v>150262</c:v>
                </c:pt>
              </c:numCache>
            </c:numRef>
          </c:val>
          <c:extLst>
            <c:ext xmlns:c16="http://schemas.microsoft.com/office/drawing/2014/chart" uri="{C3380CC4-5D6E-409C-BE32-E72D297353CC}">
              <c16:uniqueId val="{00000002-7A80-D640-A1BC-76C350CB1CFE}"/>
            </c:ext>
          </c:extLst>
        </c:ser>
        <c:ser>
          <c:idx val="2"/>
          <c:order val="2"/>
          <c:tx>
            <c:strRef>
              <c:f>'Web Trends'!$O$200</c:f>
              <c:strCache>
                <c:ptCount val="1"/>
                <c:pt idx="0">
                  <c:v>Repeat Visitors</c:v>
                </c:pt>
              </c:strCache>
            </c:strRef>
          </c:tx>
          <c:invertIfNegative val="0"/>
          <c:cat>
            <c:strRef>
              <c:f>'Web Trends'!$J$201:$J$208</c:f>
              <c:strCache>
                <c:ptCount val="8"/>
                <c:pt idx="0">
                  <c:v>FY2012</c:v>
                </c:pt>
                <c:pt idx="1">
                  <c:v>FY2013</c:v>
                </c:pt>
                <c:pt idx="2">
                  <c:v>FY2014</c:v>
                </c:pt>
                <c:pt idx="3">
                  <c:v>FY2015</c:v>
                </c:pt>
                <c:pt idx="4">
                  <c:v>FY2016</c:v>
                </c:pt>
                <c:pt idx="5">
                  <c:v>FY2017</c:v>
                </c:pt>
                <c:pt idx="6">
                  <c:v>FY2018</c:v>
                </c:pt>
                <c:pt idx="7">
                  <c:v>FY2019</c:v>
                </c:pt>
              </c:strCache>
            </c:strRef>
          </c:cat>
          <c:val>
            <c:numRef>
              <c:f>'Web Trends'!$O$201:$O$208</c:f>
              <c:numCache>
                <c:formatCode>#,##0</c:formatCode>
                <c:ptCount val="8"/>
                <c:pt idx="0">
                  <c:v>14268</c:v>
                </c:pt>
                <c:pt idx="1">
                  <c:v>31994</c:v>
                </c:pt>
                <c:pt idx="2">
                  <c:v>37186</c:v>
                </c:pt>
                <c:pt idx="3">
                  <c:v>53136</c:v>
                </c:pt>
                <c:pt idx="4">
                  <c:v>85081</c:v>
                </c:pt>
                <c:pt idx="5">
                  <c:v>129031</c:v>
                </c:pt>
                <c:pt idx="6">
                  <c:v>174623</c:v>
                </c:pt>
                <c:pt idx="7">
                  <c:v>57310</c:v>
                </c:pt>
              </c:numCache>
            </c:numRef>
          </c:val>
          <c:extLst>
            <c:ext xmlns:c16="http://schemas.microsoft.com/office/drawing/2014/chart" uri="{C3380CC4-5D6E-409C-BE32-E72D297353CC}">
              <c16:uniqueId val="{00000004-7A80-D640-A1BC-76C350CB1CFE}"/>
            </c:ext>
          </c:extLst>
        </c:ser>
        <c:dLbls>
          <c:showLegendKey val="0"/>
          <c:showVal val="0"/>
          <c:showCatName val="0"/>
          <c:showSerName val="0"/>
          <c:showPercent val="0"/>
          <c:showBubbleSize val="0"/>
        </c:dLbls>
        <c:gapWidth val="150"/>
        <c:axId val="-439583968"/>
        <c:axId val="-439588320"/>
        <c:extLst/>
      </c:barChart>
      <c:catAx>
        <c:axId val="-439583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8320"/>
        <c:crosses val="autoZero"/>
        <c:auto val="1"/>
        <c:lblAlgn val="ctr"/>
        <c:lblOffset val="100"/>
        <c:tickLblSkip val="1"/>
        <c:tickMarkSkip val="1"/>
        <c:noMultiLvlLbl val="0"/>
      </c:catAx>
      <c:valAx>
        <c:axId val="-43958832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439583968"/>
        <c:crosses val="autoZero"/>
        <c:crossBetween val="between"/>
      </c:valAx>
      <c:spPr>
        <a:solidFill>
          <a:srgbClr val="FFFFFF"/>
        </a:solidFill>
        <a:ln w="15875">
          <a:solidFill>
            <a:schemeClr val="tx1"/>
          </a:solidFill>
        </a:ln>
      </c:spPr>
    </c:plotArea>
    <c:legend>
      <c:legendPos val="r"/>
      <c:layout>
        <c:manualLayout>
          <c:xMode val="edge"/>
          <c:yMode val="edge"/>
          <c:x val="0.21452736574867584"/>
          <c:y val="0.15047922668203059"/>
          <c:w val="0.13237510950673612"/>
          <c:h val="0.15295131418378038"/>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Visits (2,057,680)</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02"/>
          <c:y val="0.62007385498521161"/>
          <c:w val="0.21608040201005024"/>
          <c:h val="0.30824480652445235"/>
        </c:manualLayout>
      </c:layout>
      <c:pieChart>
        <c:varyColors val="1"/>
        <c:ser>
          <c:idx val="0"/>
          <c:order val="0"/>
          <c:tx>
            <c:strRef>
              <c:f>'Web_Visits-Visitors'!$P$11</c:f>
              <c:strCache>
                <c:ptCount val="1"/>
                <c:pt idx="0">
                  <c:v># Visits </c:v>
                </c:pt>
              </c:strCache>
            </c:strRef>
          </c:tx>
          <c:dLbls>
            <c:spPr>
              <a:noFill/>
              <a:ln>
                <a:noFill/>
              </a:ln>
              <a:effectLst/>
            </c:spPr>
            <c:txPr>
              <a:bodyPr/>
              <a:lstStyle/>
              <a:p>
                <a:pPr>
                  <a:defRPr sz="105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'Web_Visits-Visitors'!$O$12:$O$23</c:f>
              <c:strCache>
                <c:ptCount val="12"/>
                <c:pt idx="0">
                  <c:v>ASDC</c:v>
                </c:pt>
                <c:pt idx="1">
                  <c:v>ASF</c:v>
                </c:pt>
                <c:pt idx="2">
                  <c:v>CDDIS</c:v>
                </c:pt>
                <c:pt idx="3">
                  <c:v>GES DISC</c:v>
                </c:pt>
                <c:pt idx="4">
                  <c:v>GHRC</c:v>
                </c:pt>
                <c:pt idx="5">
                  <c:v>LP DAAC</c:v>
                </c:pt>
                <c:pt idx="6">
                  <c:v>LAADS DAAC</c:v>
                </c:pt>
                <c:pt idx="7">
                  <c:v>NSIDC</c:v>
                </c:pt>
                <c:pt idx="8">
                  <c:v>ORNL</c:v>
                </c:pt>
                <c:pt idx="9">
                  <c:v>PO.DAAC</c:v>
                </c:pt>
                <c:pt idx="10">
                  <c:v>SEDAC</c:v>
                </c:pt>
                <c:pt idx="11">
                  <c:v>Earthdata</c:v>
                </c:pt>
              </c:strCache>
            </c:strRef>
          </c:cat>
          <c:val>
            <c:numRef>
              <c:f>'Web_Visits-Visitors'!$P$12:$P$23</c:f>
              <c:numCache>
                <c:formatCode>_(* #,##0_);_(* \(#,##0\);_(* "-"??_);_(@_)</c:formatCode>
                <c:ptCount val="12"/>
                <c:pt idx="0">
                  <c:v>47666</c:v>
                </c:pt>
                <c:pt idx="1">
                  <c:v>227634</c:v>
                </c:pt>
                <c:pt idx="2">
                  <c:v>27289</c:v>
                </c:pt>
                <c:pt idx="3">
                  <c:v>135008</c:v>
                </c:pt>
                <c:pt idx="4">
                  <c:v>8500</c:v>
                </c:pt>
                <c:pt idx="5">
                  <c:v>217017</c:v>
                </c:pt>
                <c:pt idx="6">
                  <c:v>122447</c:v>
                </c:pt>
                <c:pt idx="7">
                  <c:v>927701</c:v>
                </c:pt>
                <c:pt idx="8">
                  <c:v>61588</c:v>
                </c:pt>
                <c:pt idx="9">
                  <c:v>54854</c:v>
                </c:pt>
                <c:pt idx="10">
                  <c:v>116716</c:v>
                </c:pt>
                <c:pt idx="11">
                  <c:v>111260</c:v>
                </c:pt>
              </c:numCache>
            </c:numRef>
          </c:val>
          <c:extLst>
            <c:ext xmlns:c16="http://schemas.microsoft.com/office/drawing/2014/chart" uri="{C3380CC4-5D6E-409C-BE32-E72D297353CC}">
              <c16:uniqueId val="{00000010-BF54-9048-BC8C-21737343F1C7}"/>
            </c:ext>
          </c:extLst>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 l="0.75000000000001465" r="0.7500000000000146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manualLayout>
          <c:layoutTarget val="inner"/>
          <c:xMode val="edge"/>
          <c:yMode val="edge"/>
          <c:x val="0.21031464592105842"/>
          <c:y val="0.11767620510850778"/>
          <c:w val="0.77050070180076413"/>
          <c:h val="0.7427737020677293"/>
        </c:manualLayout>
      </c:layout>
      <c:area3DChart>
        <c:grouping val="standard"/>
        <c:varyColors val="0"/>
        <c:ser>
          <c:idx val="2"/>
          <c:order val="0"/>
          <c:tx>
            <c:strRef>
              <c:f>'Web_Visits-Visitors'!$R$36</c:f>
              <c:strCache>
                <c:ptCount val="1"/>
                <c:pt idx="0">
                  <c:v># Unique Visitors</c:v>
                </c:pt>
              </c:strCache>
            </c:strRef>
          </c:tx>
          <c:spPr>
            <a:ln w="25400">
              <a:noFill/>
            </a:ln>
          </c:spPr>
          <c:cat>
            <c:numRef>
              <c:f>'Web_Visits-Visitors'!$O$37:$O$48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'Web_Visits-Visitors'!$R$37:$R$48</c:f>
              <c:numCache>
                <c:formatCode>_(* #,##0_);_(* \(#,##0\);_(* "-"??_);_(@_)</c:formatCode>
                <c:ptCount val="12"/>
                <c:pt idx="0">
                  <c:v>120644</c:v>
                </c:pt>
                <c:pt idx="1">
                  <c:v>121213</c:v>
                </c:pt>
                <c:pt idx="2">
                  <c:v>106420</c:v>
                </c:pt>
                <c:pt idx="3">
                  <c:v>122879</c:v>
                </c:pt>
                <c:pt idx="4">
                  <c:v>117056</c:v>
                </c:pt>
                <c:pt idx="5">
                  <c:v>134586</c:v>
                </c:pt>
                <c:pt idx="6">
                  <c:v>130119</c:v>
                </c:pt>
                <c:pt idx="7">
                  <c:v>126040</c:v>
                </c:pt>
                <c:pt idx="8">
                  <c:v>107525</c:v>
                </c:pt>
                <c:pt idx="9">
                  <c:v>107366</c:v>
                </c:pt>
                <c:pt idx="10">
                  <c:v>104602</c:v>
                </c:pt>
                <c:pt idx="11">
                  <c:v>121110</c:v>
                </c:pt>
              </c:numCache>
            </c:numRef>
          </c:val>
          <c:extLst>
            <c:ext xmlns:c16="http://schemas.microsoft.com/office/drawing/2014/chart" uri="{C3380CC4-5D6E-409C-BE32-E72D297353CC}">
              <c16:uniqueId val="{00000002-2FDC-8946-9D1D-615088101B3D}"/>
            </c:ext>
          </c:extLst>
        </c:ser>
        <c:ser>
          <c:idx val="1"/>
          <c:order val="1"/>
          <c:tx>
            <c:strRef>
              <c:f>'Web_Visits-Visitors'!$P$36</c:f>
              <c:strCache>
                <c:ptCount val="1"/>
                <c:pt idx="0">
                  <c:v># Visits </c:v>
                </c:pt>
              </c:strCache>
            </c:strRef>
          </c:tx>
          <c:spPr>
            <a:ln w="25400">
              <a:noFill/>
            </a:ln>
          </c:spPr>
          <c:cat>
            <c:numRef>
              <c:f>'Web_Visits-Visitors'!$O$37:$O$48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'Web_Visits-Visitors'!$P$37:$P$48</c:f>
              <c:numCache>
                <c:formatCode>_(* #,##0_);_(* \(#,##0\);_(* "-"??_);_(@_)</c:formatCode>
                <c:ptCount val="12"/>
                <c:pt idx="0">
                  <c:v>160003</c:v>
                </c:pt>
                <c:pt idx="1">
                  <c:v>157618</c:v>
                </c:pt>
                <c:pt idx="2">
                  <c:v>139994</c:v>
                </c:pt>
                <c:pt idx="3">
                  <c:v>158133</c:v>
                </c:pt>
                <c:pt idx="4">
                  <c:v>149643</c:v>
                </c:pt>
                <c:pt idx="5">
                  <c:v>176888</c:v>
                </c:pt>
                <c:pt idx="6">
                  <c:v>178062</c:v>
                </c:pt>
                <c:pt idx="7">
                  <c:v>176032</c:v>
                </c:pt>
                <c:pt idx="8">
                  <c:v>159141</c:v>
                </c:pt>
                <c:pt idx="9">
                  <c:v>168624</c:v>
                </c:pt>
                <c:pt idx="10">
                  <c:v>160363</c:v>
                </c:pt>
                <c:pt idx="11">
                  <c:v>161919</c:v>
                </c:pt>
              </c:numCache>
            </c:numRef>
          </c:val>
          <c:extLst>
            <c:ext xmlns:c16="http://schemas.microsoft.com/office/drawing/2014/chart" uri="{C3380CC4-5D6E-409C-BE32-E72D297353CC}">
              <c16:uniqueId val="{00000000-2FDC-8946-9D1D-615088101B3D}"/>
            </c:ext>
          </c:extLst>
        </c:ser>
        <c:ser>
          <c:idx val="0"/>
          <c:order val="2"/>
          <c:tx>
            <c:strRef>
              <c:f>'Web_Visits-Visitors'!$Q$36</c:f>
              <c:strCache>
                <c:ptCount val="1"/>
                <c:pt idx="0">
                  <c:v># Views</c:v>
                </c:pt>
              </c:strCache>
            </c:strRef>
          </c:tx>
          <c:cat>
            <c:numRef>
              <c:f>'Web_Visits-Visitors'!$O$37:$O$48</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'Web_Visits-Visitors'!$Q$37:$Q$48</c:f>
              <c:numCache>
                <c:formatCode>_(* #,##0_);_(* \(#,##0\);_(* "-"??_);_(@_)</c:formatCode>
                <c:ptCount val="12"/>
                <c:pt idx="0">
                  <c:v>952321</c:v>
                </c:pt>
                <c:pt idx="1">
                  <c:v>1039407</c:v>
                </c:pt>
                <c:pt idx="2">
                  <c:v>844365</c:v>
                </c:pt>
                <c:pt idx="3">
                  <c:v>952269</c:v>
                </c:pt>
                <c:pt idx="4">
                  <c:v>868848</c:v>
                </c:pt>
                <c:pt idx="5">
                  <c:v>1055902</c:v>
                </c:pt>
                <c:pt idx="6">
                  <c:v>1069957</c:v>
                </c:pt>
                <c:pt idx="7">
                  <c:v>1031796</c:v>
                </c:pt>
                <c:pt idx="8">
                  <c:v>892160</c:v>
                </c:pt>
                <c:pt idx="9">
                  <c:v>928102</c:v>
                </c:pt>
                <c:pt idx="10">
                  <c:v>884560</c:v>
                </c:pt>
                <c:pt idx="11">
                  <c:v>922231</c:v>
                </c:pt>
              </c:numCache>
            </c:numRef>
          </c:val>
          <c:extLst>
            <c:ext xmlns:c16="http://schemas.microsoft.com/office/drawing/2014/chart" uri="{C3380CC4-5D6E-409C-BE32-E72D297353CC}">
              <c16:uniqueId val="{00000001-2FDC-8946-9D1D-615088101B3D}"/>
            </c:ext>
          </c:extLst>
        </c:ser>
        <c:dLbls>
          <c:showLegendKey val="0"/>
          <c:showVal val="0"/>
          <c:showCatName val="0"/>
          <c:showSerName val="0"/>
          <c:showPercent val="0"/>
          <c:showBubbleSize val="0"/>
        </c:dLbls>
        <c:axId val="-448756224"/>
        <c:axId val="-448746976"/>
        <c:axId val="-423615680"/>
      </c:area3DChart>
      <c:dateAx>
        <c:axId val="-448756224"/>
        <c:scaling>
          <c:orientation val="minMax"/>
        </c:scaling>
        <c:delete val="0"/>
        <c:axPos val="b"/>
        <c:numFmt formatCode="mmm\-yy" sourceLinked="1"/>
        <c:majorTickMark val="out"/>
        <c:minorTickMark val="none"/>
        <c:tickLblPos val="nextTo"/>
        <c:crossAx val="-448746976"/>
        <c:crosses val="autoZero"/>
        <c:auto val="1"/>
        <c:lblOffset val="100"/>
        <c:baseTimeUnit val="months"/>
      </c:dateAx>
      <c:valAx>
        <c:axId val="-448746976"/>
        <c:scaling>
          <c:orientation val="minMax"/>
        </c:scaling>
        <c:delete val="0"/>
        <c:axPos val="l"/>
        <c:majorGridlines/>
        <c:numFmt formatCode="_(* #,##0_);_(* \(#,##0\);_(* &quot;-&quot;??_);_(@_)" sourceLinked="1"/>
        <c:majorTickMark val="out"/>
        <c:minorTickMark val="none"/>
        <c:tickLblPos val="nextTo"/>
        <c:crossAx val="-448756224"/>
        <c:crosses val="autoZero"/>
        <c:crossBetween val="midCat"/>
      </c:valAx>
      <c:serAx>
        <c:axId val="-423615680"/>
        <c:scaling>
          <c:orientation val="minMax"/>
        </c:scaling>
        <c:delete val="1"/>
        <c:axPos val="b"/>
        <c:majorTickMark val="out"/>
        <c:minorTickMark val="none"/>
        <c:tickLblPos val="none"/>
        <c:crossAx val="-448746976"/>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FY2019</a:t>
            </a:r>
          </a:p>
        </c:rich>
      </c:tx>
      <c:overlay val="0"/>
    </c:title>
    <c:autoTitleDeleted val="0"/>
    <c:plotArea>
      <c:layout/>
      <c:barChart>
        <c:barDir val="col"/>
        <c:grouping val="stacked"/>
        <c:varyColors val="0"/>
        <c:ser>
          <c:idx val="0"/>
          <c:order val="0"/>
          <c:tx>
            <c:strRef>
              <c:f>'Web Repeat Visitors'!$R$5</c:f>
              <c:strCache>
                <c:ptCount val="1"/>
                <c:pt idx="0">
                  <c:v>ASDC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Visitors'!$S$5:$AD$5</c:f>
              <c:numCache>
                <c:formatCode>_(* #,##0_);_(* \(#,##0\);_(* "-"??_);_(@_)</c:formatCode>
                <c:ptCount val="12"/>
                <c:pt idx="0">
                  <c:v>31257</c:v>
                </c:pt>
                <c:pt idx="1">
                  <c:v>8341</c:v>
                </c:pt>
                <c:pt idx="2">
                  <c:v>6353</c:v>
                </c:pt>
                <c:pt idx="3">
                  <c:v>3023</c:v>
                </c:pt>
                <c:pt idx="4">
                  <c:v>2914</c:v>
                </c:pt>
                <c:pt idx="5">
                  <c:v>3036</c:v>
                </c:pt>
                <c:pt idx="6">
                  <c:v>2057</c:v>
                </c:pt>
                <c:pt idx="7">
                  <c:v>2587</c:v>
                </c:pt>
                <c:pt idx="8">
                  <c:v>1619</c:v>
                </c:pt>
                <c:pt idx="9">
                  <c:v>1044</c:v>
                </c:pt>
                <c:pt idx="10">
                  <c:v>770</c:v>
                </c:pt>
                <c:pt idx="11">
                  <c:v>4329</c:v>
                </c:pt>
              </c:numCache>
            </c:numRef>
          </c:val>
          <c:extLst>
            <c:ext xmlns:c16="http://schemas.microsoft.com/office/drawing/2014/chart" uri="{C3380CC4-5D6E-409C-BE32-E72D297353CC}">
              <c16:uniqueId val="{00000000-123F-2A46-9260-4C020BBFA240}"/>
            </c:ext>
          </c:extLst>
        </c:ser>
        <c:ser>
          <c:idx val="1"/>
          <c:order val="1"/>
          <c:tx>
            <c:strRef>
              <c:f>'Web Repeat Visitors'!$R$6</c:f>
              <c:strCache>
                <c:ptCount val="1"/>
                <c:pt idx="0">
                  <c:v>ASF</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Visitors'!$S$6:$AD$6</c:f>
              <c:numCache>
                <c:formatCode>_(* #,##0_);_(* \(#,##0\);_(* "-"??_);_(@_)</c:formatCode>
                <c:ptCount val="12"/>
                <c:pt idx="0">
                  <c:v>87170</c:v>
                </c:pt>
                <c:pt idx="1">
                  <c:v>44032</c:v>
                </c:pt>
                <c:pt idx="2">
                  <c:v>43455</c:v>
                </c:pt>
                <c:pt idx="3">
                  <c:v>22928</c:v>
                </c:pt>
                <c:pt idx="4">
                  <c:v>19959</c:v>
                </c:pt>
                <c:pt idx="5">
                  <c:v>18285</c:v>
                </c:pt>
                <c:pt idx="6">
                  <c:v>10305</c:v>
                </c:pt>
                <c:pt idx="7">
                  <c:v>11628</c:v>
                </c:pt>
                <c:pt idx="8">
                  <c:v>6171</c:v>
                </c:pt>
                <c:pt idx="9">
                  <c:v>4140</c:v>
                </c:pt>
                <c:pt idx="10">
                  <c:v>2829</c:v>
                </c:pt>
                <c:pt idx="11">
                  <c:v>16163</c:v>
                </c:pt>
              </c:numCache>
            </c:numRef>
          </c:val>
          <c:extLst>
            <c:ext xmlns:c16="http://schemas.microsoft.com/office/drawing/2014/chart" uri="{C3380CC4-5D6E-409C-BE32-E72D297353CC}">
              <c16:uniqueId val="{00000001-123F-2A46-9260-4C020BBFA240}"/>
            </c:ext>
          </c:extLst>
        </c:ser>
        <c:ser>
          <c:idx val="2"/>
          <c:order val="2"/>
          <c:tx>
            <c:strRef>
              <c:f>'Web Repeat Visitors'!$R$7</c:f>
              <c:strCache>
                <c:ptCount val="1"/>
                <c:pt idx="0">
                  <c:v>CDDIS</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Visitors'!$S$7:$AD$7</c:f>
              <c:numCache>
                <c:formatCode>_(* #,##0_);_(* \(#,##0\);_(* "-"??_);_(@_)</c:formatCode>
                <c:ptCount val="12"/>
                <c:pt idx="0">
                  <c:v>14924</c:v>
                </c:pt>
                <c:pt idx="1">
                  <c:v>4989</c:v>
                </c:pt>
                <c:pt idx="2">
                  <c:v>4085</c:v>
                </c:pt>
                <c:pt idx="3">
                  <c:v>1873</c:v>
                </c:pt>
                <c:pt idx="4">
                  <c:v>1380</c:v>
                </c:pt>
                <c:pt idx="5">
                  <c:v>1070</c:v>
                </c:pt>
                <c:pt idx="6">
                  <c:v>538</c:v>
                </c:pt>
                <c:pt idx="7">
                  <c:v>488</c:v>
                </c:pt>
                <c:pt idx="8">
                  <c:v>225</c:v>
                </c:pt>
                <c:pt idx="9">
                  <c:v>128</c:v>
                </c:pt>
                <c:pt idx="10">
                  <c:v>74</c:v>
                </c:pt>
                <c:pt idx="11">
                  <c:v>519</c:v>
                </c:pt>
              </c:numCache>
            </c:numRef>
          </c:val>
          <c:extLst>
            <c:ext xmlns:c16="http://schemas.microsoft.com/office/drawing/2014/chart" uri="{C3380CC4-5D6E-409C-BE32-E72D297353CC}">
              <c16:uniqueId val="{00000002-123F-2A46-9260-4C020BBFA240}"/>
            </c:ext>
          </c:extLst>
        </c:ser>
        <c:ser>
          <c:idx val="3"/>
          <c:order val="3"/>
          <c:tx>
            <c:strRef>
              <c:f>'Web Repeat Visitors'!$R$8</c:f>
              <c:strCache>
                <c:ptCount val="1"/>
                <c:pt idx="0">
                  <c:v>GES DISC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Visitors'!$S$8:$AD$8</c:f>
              <c:numCache>
                <c:formatCode>_(* #,##0_);_(* \(#,##0\);_(* "-"??_);_(@_)</c:formatCode>
                <c:ptCount val="12"/>
                <c:pt idx="0">
                  <c:v>47637</c:v>
                </c:pt>
                <c:pt idx="1">
                  <c:v>21612</c:v>
                </c:pt>
                <c:pt idx="2">
                  <c:v>24143</c:v>
                </c:pt>
                <c:pt idx="3">
                  <c:v>15025</c:v>
                </c:pt>
                <c:pt idx="4">
                  <c:v>14659</c:v>
                </c:pt>
                <c:pt idx="5">
                  <c:v>14802</c:v>
                </c:pt>
                <c:pt idx="6">
                  <c:v>9201</c:v>
                </c:pt>
                <c:pt idx="7">
                  <c:v>10508</c:v>
                </c:pt>
                <c:pt idx="8">
                  <c:v>5760</c:v>
                </c:pt>
                <c:pt idx="9">
                  <c:v>3517</c:v>
                </c:pt>
                <c:pt idx="10">
                  <c:v>2285</c:v>
                </c:pt>
                <c:pt idx="11">
                  <c:v>11472</c:v>
                </c:pt>
              </c:numCache>
            </c:numRef>
          </c:val>
          <c:extLst>
            <c:ext xmlns:c16="http://schemas.microsoft.com/office/drawing/2014/chart" uri="{C3380CC4-5D6E-409C-BE32-E72D297353CC}">
              <c16:uniqueId val="{00000003-123F-2A46-9260-4C020BBFA240}"/>
            </c:ext>
          </c:extLst>
        </c:ser>
        <c:ser>
          <c:idx val="4"/>
          <c:order val="4"/>
          <c:tx>
            <c:strRef>
              <c:f>'Web Repeat Visitors'!$R$9</c:f>
              <c:strCache>
                <c:ptCount val="1"/>
                <c:pt idx="0">
                  <c:v>GHRC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Visitors'!$S$9:$AD$9</c:f>
              <c:numCache>
                <c:formatCode>_(* #,##0_);_(* \(#,##0\);_(* "-"??_);_(@_)</c:formatCode>
                <c:ptCount val="12"/>
                <c:pt idx="0">
                  <c:v>4518</c:v>
                </c:pt>
                <c:pt idx="1">
                  <c:v>1290</c:v>
                </c:pt>
                <c:pt idx="2">
                  <c:v>1116</c:v>
                </c:pt>
                <c:pt idx="3">
                  <c:v>623</c:v>
                </c:pt>
                <c:pt idx="4">
                  <c:v>552</c:v>
                </c:pt>
                <c:pt idx="5">
                  <c:v>558</c:v>
                </c:pt>
                <c:pt idx="6">
                  <c:v>336</c:v>
                </c:pt>
                <c:pt idx="7">
                  <c:v>428</c:v>
                </c:pt>
                <c:pt idx="8">
                  <c:v>248</c:v>
                </c:pt>
                <c:pt idx="9">
                  <c:v>197</c:v>
                </c:pt>
                <c:pt idx="10">
                  <c:v>167</c:v>
                </c:pt>
                <c:pt idx="11">
                  <c:v>1484</c:v>
                </c:pt>
              </c:numCache>
            </c:numRef>
          </c:val>
          <c:extLst>
            <c:ext xmlns:c16="http://schemas.microsoft.com/office/drawing/2014/chart" uri="{C3380CC4-5D6E-409C-BE32-E72D297353CC}">
              <c16:uniqueId val="{00000004-123F-2A46-9260-4C020BBFA240}"/>
            </c:ext>
          </c:extLst>
        </c:ser>
        <c:ser>
          <c:idx val="5"/>
          <c:order val="5"/>
          <c:tx>
            <c:strRef>
              <c:f>'Web Repeat Visitors'!$R$10</c:f>
              <c:strCache>
                <c:ptCount val="1"/>
                <c:pt idx="0">
                  <c:v>LP DAAC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Visitors'!$S$10:$AD$10</c:f>
              <c:numCache>
                <c:formatCode>_(* #,##0_);_(* \(#,##0\);_(* "-"??_);_(@_)</c:formatCode>
                <c:ptCount val="12"/>
                <c:pt idx="0">
                  <c:v>111743</c:v>
                </c:pt>
                <c:pt idx="1">
                  <c:v>38129</c:v>
                </c:pt>
                <c:pt idx="2">
                  <c:v>33413</c:v>
                </c:pt>
                <c:pt idx="3">
                  <c:v>16533</c:v>
                </c:pt>
                <c:pt idx="4">
                  <c:v>14495</c:v>
                </c:pt>
                <c:pt idx="5">
                  <c:v>13178</c:v>
                </c:pt>
                <c:pt idx="6">
                  <c:v>7895</c:v>
                </c:pt>
                <c:pt idx="7">
                  <c:v>8753</c:v>
                </c:pt>
                <c:pt idx="8">
                  <c:v>4780</c:v>
                </c:pt>
                <c:pt idx="9">
                  <c:v>3033</c:v>
                </c:pt>
                <c:pt idx="10">
                  <c:v>2107</c:v>
                </c:pt>
                <c:pt idx="11">
                  <c:v>12948</c:v>
                </c:pt>
              </c:numCache>
            </c:numRef>
          </c:val>
          <c:extLst>
            <c:ext xmlns:c16="http://schemas.microsoft.com/office/drawing/2014/chart" uri="{C3380CC4-5D6E-409C-BE32-E72D297353CC}">
              <c16:uniqueId val="{00000005-123F-2A46-9260-4C020BBFA240}"/>
            </c:ext>
          </c:extLst>
        </c:ser>
        <c:ser>
          <c:idx val="6"/>
          <c:order val="6"/>
          <c:tx>
            <c:strRef>
              <c:f>'Web Repeat Visitors'!$R$11</c:f>
              <c:strCache>
                <c:ptCount val="1"/>
                <c:pt idx="0">
                  <c:v>LAADS DAAC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Visitors'!$S$11:$AD$11</c:f>
              <c:numCache>
                <c:formatCode>_(* #,##0_);_(* \(#,##0\);_(* "-"??_);_(@_)</c:formatCode>
                <c:ptCount val="12"/>
                <c:pt idx="0">
                  <c:v>34231</c:v>
                </c:pt>
                <c:pt idx="1">
                  <c:v>17016</c:v>
                </c:pt>
                <c:pt idx="2">
                  <c:v>20147</c:v>
                </c:pt>
                <c:pt idx="3">
                  <c:v>12864</c:v>
                </c:pt>
                <c:pt idx="4">
                  <c:v>13151</c:v>
                </c:pt>
                <c:pt idx="5">
                  <c:v>14176</c:v>
                </c:pt>
                <c:pt idx="6">
                  <c:v>9427</c:v>
                </c:pt>
                <c:pt idx="7">
                  <c:v>11476</c:v>
                </c:pt>
                <c:pt idx="8">
                  <c:v>6681</c:v>
                </c:pt>
                <c:pt idx="9">
                  <c:v>4311</c:v>
                </c:pt>
                <c:pt idx="10">
                  <c:v>3078</c:v>
                </c:pt>
                <c:pt idx="11">
                  <c:v>11041</c:v>
                </c:pt>
              </c:numCache>
            </c:numRef>
          </c:val>
          <c:extLst>
            <c:ext xmlns:c16="http://schemas.microsoft.com/office/drawing/2014/chart" uri="{C3380CC4-5D6E-409C-BE32-E72D297353CC}">
              <c16:uniqueId val="{00000006-123F-2A46-9260-4C020BBFA240}"/>
            </c:ext>
          </c:extLst>
        </c:ser>
        <c:ser>
          <c:idx val="7"/>
          <c:order val="7"/>
          <c:tx>
            <c:strRef>
              <c:f>'Web Repeat Visitors'!$R$12</c:f>
              <c:strCache>
                <c:ptCount val="1"/>
                <c:pt idx="0">
                  <c:v>NSIDC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Visitors'!$S$12:$AD$12</c:f>
              <c:numCache>
                <c:formatCode>_(* #,##0_);_(* \(#,##0\);_(* "-"??_);_(@_)</c:formatCode>
                <c:ptCount val="12"/>
                <c:pt idx="0">
                  <c:v>423536</c:v>
                </c:pt>
                <c:pt idx="1">
                  <c:v>84108</c:v>
                </c:pt>
                <c:pt idx="2">
                  <c:v>63962</c:v>
                </c:pt>
                <c:pt idx="3">
                  <c:v>30704</c:v>
                </c:pt>
                <c:pt idx="4">
                  <c:v>28105</c:v>
                </c:pt>
                <c:pt idx="5">
                  <c:v>28900</c:v>
                </c:pt>
                <c:pt idx="6">
                  <c:v>19237</c:v>
                </c:pt>
                <c:pt idx="7">
                  <c:v>26986</c:v>
                </c:pt>
                <c:pt idx="8">
                  <c:v>19287</c:v>
                </c:pt>
                <c:pt idx="9">
                  <c:v>15253</c:v>
                </c:pt>
                <c:pt idx="10">
                  <c:v>12972</c:v>
                </c:pt>
                <c:pt idx="11">
                  <c:v>174124</c:v>
                </c:pt>
              </c:numCache>
            </c:numRef>
          </c:val>
          <c:extLst>
            <c:ext xmlns:c16="http://schemas.microsoft.com/office/drawing/2014/chart" uri="{C3380CC4-5D6E-409C-BE32-E72D297353CC}">
              <c16:uniqueId val="{00000007-123F-2A46-9260-4C020BBFA240}"/>
            </c:ext>
          </c:extLst>
        </c:ser>
        <c:ser>
          <c:idx val="8"/>
          <c:order val="8"/>
          <c:tx>
            <c:strRef>
              <c:f>'Web Repeat Visitors'!$R$13</c:f>
              <c:strCache>
                <c:ptCount val="1"/>
                <c:pt idx="0">
                  <c:v>ORNL</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Visitors'!$S$13:$AD$13</c:f>
              <c:numCache>
                <c:formatCode>_(* #,##0_);_(* \(#,##0\);_(* "-"??_);_(@_)</c:formatCode>
                <c:ptCount val="12"/>
                <c:pt idx="0">
                  <c:v>33986</c:v>
                </c:pt>
                <c:pt idx="1">
                  <c:v>10948</c:v>
                </c:pt>
                <c:pt idx="2">
                  <c:v>8928</c:v>
                </c:pt>
                <c:pt idx="3">
                  <c:v>4355</c:v>
                </c:pt>
                <c:pt idx="4">
                  <c:v>3519</c:v>
                </c:pt>
                <c:pt idx="5">
                  <c:v>3069</c:v>
                </c:pt>
                <c:pt idx="6">
                  <c:v>1785</c:v>
                </c:pt>
                <c:pt idx="7">
                  <c:v>2100</c:v>
                </c:pt>
                <c:pt idx="8">
                  <c:v>1148</c:v>
                </c:pt>
                <c:pt idx="9">
                  <c:v>756</c:v>
                </c:pt>
                <c:pt idx="10">
                  <c:v>501</c:v>
                </c:pt>
                <c:pt idx="11">
                  <c:v>7625</c:v>
                </c:pt>
              </c:numCache>
            </c:numRef>
          </c:val>
          <c:extLst>
            <c:ext xmlns:c16="http://schemas.microsoft.com/office/drawing/2014/chart" uri="{C3380CC4-5D6E-409C-BE32-E72D297353CC}">
              <c16:uniqueId val="{00000008-123F-2A46-9260-4C020BBFA240}"/>
            </c:ext>
          </c:extLst>
        </c:ser>
        <c:ser>
          <c:idx val="9"/>
          <c:order val="9"/>
          <c:tx>
            <c:strRef>
              <c:f>'Web Repeat Visitors'!$R$14</c:f>
              <c:strCache>
                <c:ptCount val="1"/>
                <c:pt idx="0">
                  <c:v>PO DAAC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Visitors'!$S$14:$AD$14</c:f>
              <c:numCache>
                <c:formatCode>_(* #,##0_);_(* \(#,##0\);_(* "-"??_);_(@_)</c:formatCode>
                <c:ptCount val="12"/>
                <c:pt idx="0">
                  <c:v>25288</c:v>
                </c:pt>
                <c:pt idx="1">
                  <c:v>8492</c:v>
                </c:pt>
                <c:pt idx="2">
                  <c:v>8142</c:v>
                </c:pt>
                <c:pt idx="3">
                  <c:v>4525</c:v>
                </c:pt>
                <c:pt idx="4">
                  <c:v>4037</c:v>
                </c:pt>
                <c:pt idx="5">
                  <c:v>3931</c:v>
                </c:pt>
                <c:pt idx="6">
                  <c:v>2364</c:v>
                </c:pt>
                <c:pt idx="7">
                  <c:v>2531</c:v>
                </c:pt>
                <c:pt idx="8">
                  <c:v>1503</c:v>
                </c:pt>
                <c:pt idx="9">
                  <c:v>881</c:v>
                </c:pt>
                <c:pt idx="10">
                  <c:v>654</c:v>
                </c:pt>
                <c:pt idx="11">
                  <c:v>4676</c:v>
                </c:pt>
              </c:numCache>
            </c:numRef>
          </c:val>
          <c:extLst>
            <c:ext xmlns:c16="http://schemas.microsoft.com/office/drawing/2014/chart" uri="{C3380CC4-5D6E-409C-BE32-E72D297353CC}">
              <c16:uniqueId val="{00000009-123F-2A46-9260-4C020BBFA240}"/>
            </c:ext>
          </c:extLst>
        </c:ser>
        <c:ser>
          <c:idx val="10"/>
          <c:order val="10"/>
          <c:tx>
            <c:strRef>
              <c:f>'Web Repeat Visitors'!$R$15</c:f>
              <c:strCache>
                <c:ptCount val="1"/>
                <c:pt idx="0">
                  <c:v>SEDAC</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Visitors'!$S$15:$AD$15</c:f>
              <c:numCache>
                <c:formatCode>_(* #,##0_);_(* \(#,##0\);_(* "-"??_);_(@_)</c:formatCode>
                <c:ptCount val="12"/>
                <c:pt idx="0">
                  <c:v>79011</c:v>
                </c:pt>
                <c:pt idx="1">
                  <c:v>18078</c:v>
                </c:pt>
                <c:pt idx="2">
                  <c:v>12047</c:v>
                </c:pt>
                <c:pt idx="3">
                  <c:v>4638</c:v>
                </c:pt>
                <c:pt idx="4">
                  <c:v>3283</c:v>
                </c:pt>
                <c:pt idx="5">
                  <c:v>2301</c:v>
                </c:pt>
                <c:pt idx="6">
                  <c:v>1111</c:v>
                </c:pt>
                <c:pt idx="7">
                  <c:v>1001</c:v>
                </c:pt>
                <c:pt idx="8">
                  <c:v>530</c:v>
                </c:pt>
                <c:pt idx="9">
                  <c:v>355</c:v>
                </c:pt>
                <c:pt idx="10">
                  <c:v>250</c:v>
                </c:pt>
                <c:pt idx="11">
                  <c:v>3837</c:v>
                </c:pt>
              </c:numCache>
            </c:numRef>
          </c:val>
          <c:extLst>
            <c:ext xmlns:c16="http://schemas.microsoft.com/office/drawing/2014/chart" uri="{C3380CC4-5D6E-409C-BE32-E72D297353CC}">
              <c16:uniqueId val="{0000000A-123F-2A46-9260-4C020BBFA240}"/>
            </c:ext>
          </c:extLst>
        </c:ser>
        <c:ser>
          <c:idx val="11"/>
          <c:order val="11"/>
          <c:tx>
            <c:strRef>
              <c:f>'Web Repeat Visitors'!$R$16</c:f>
              <c:strCache>
                <c:ptCount val="1"/>
                <c:pt idx="0">
                  <c:v>Earthdata</c:v>
                </c:pt>
              </c:strCache>
            </c:strRef>
          </c:tx>
          <c:invertIfNegative val="0"/>
          <c:cat>
            <c:strRef>
              <c:f>'Web Repeat Visitors'!$S$4:$AD$4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Visitors'!$S$16:$AD$16</c:f>
              <c:numCache>
                <c:formatCode>_(* #,##0_);_(* \(#,##0\);_(* "-"??_);_(@_)</c:formatCode>
                <c:ptCount val="12"/>
                <c:pt idx="0">
                  <c:v>101397</c:v>
                </c:pt>
                <c:pt idx="1">
                  <c:v>25792</c:v>
                </c:pt>
                <c:pt idx="2">
                  <c:v>19283</c:v>
                </c:pt>
                <c:pt idx="3">
                  <c:v>8941</c:v>
                </c:pt>
                <c:pt idx="4">
                  <c:v>7661</c:v>
                </c:pt>
                <c:pt idx="5">
                  <c:v>6916</c:v>
                </c:pt>
                <c:pt idx="6">
                  <c:v>3896</c:v>
                </c:pt>
                <c:pt idx="7">
                  <c:v>4507</c:v>
                </c:pt>
                <c:pt idx="8">
                  <c:v>2507</c:v>
                </c:pt>
                <c:pt idx="9">
                  <c:v>1536</c:v>
                </c:pt>
                <c:pt idx="10">
                  <c:v>1109</c:v>
                </c:pt>
                <c:pt idx="11">
                  <c:v>7185</c:v>
                </c:pt>
              </c:numCache>
            </c:numRef>
          </c:val>
          <c:extLst>
            <c:ext xmlns:c16="http://schemas.microsoft.com/office/drawing/2014/chart" uri="{C3380CC4-5D6E-409C-BE32-E72D297353CC}">
              <c16:uniqueId val="{0000000B-123F-2A46-9260-4C020BBFA240}"/>
            </c:ext>
          </c:extLst>
        </c:ser>
        <c:dLbls>
          <c:showLegendKey val="0"/>
          <c:showVal val="0"/>
          <c:showCatName val="0"/>
          <c:showSerName val="0"/>
          <c:showPercent val="0"/>
          <c:showBubbleSize val="0"/>
        </c:dLbls>
        <c:gapWidth val="75"/>
        <c:overlap val="100"/>
        <c:axId val="-448748064"/>
        <c:axId val="-448755680"/>
      </c:barChart>
      <c:catAx>
        <c:axId val="-44874806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448755680"/>
        <c:crosses val="autoZero"/>
        <c:auto val="1"/>
        <c:lblAlgn val="ctr"/>
        <c:lblOffset val="100"/>
        <c:noMultiLvlLbl val="0"/>
      </c:catAx>
      <c:valAx>
        <c:axId val="-448755680"/>
        <c:scaling>
          <c:orientation val="minMax"/>
        </c:scaling>
        <c:delete val="0"/>
        <c:axPos val="l"/>
        <c:majorGridlines/>
        <c:numFmt formatCode="_(* #,##0_);_(* \(#,##0\);_(* &quot;-&quot;??_);_(@_)" sourceLinked="1"/>
        <c:majorTickMark val="none"/>
        <c:minorTickMark val="none"/>
        <c:tickLblPos val="nextTo"/>
        <c:txPr>
          <a:bodyPr rot="0" vert="horz"/>
          <a:lstStyle/>
          <a:p>
            <a:pPr>
              <a:defRPr/>
            </a:pPr>
            <a:endParaRPr lang="en-US"/>
          </a:p>
        </c:txPr>
        <c:crossAx val="-448748064"/>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FY2019</a:t>
            </a:r>
          </a:p>
        </c:rich>
      </c:tx>
      <c:overlay val="0"/>
    </c:title>
    <c:autoTitleDeleted val="0"/>
    <c:plotArea>
      <c:layout/>
      <c:barChart>
        <c:barDir val="col"/>
        <c:grouping val="stacked"/>
        <c:varyColors val="0"/>
        <c:ser>
          <c:idx val="0"/>
          <c:order val="0"/>
          <c:tx>
            <c:strRef>
              <c:f>'Web Repeat Visitors'!$A$5</c:f>
              <c:strCache>
                <c:ptCount val="1"/>
                <c:pt idx="0">
                  <c:v>ASDC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Visitors'!$B$5:$M$5</c:f>
              <c:numCache>
                <c:formatCode>#,##0</c:formatCode>
                <c:ptCount val="12"/>
                <c:pt idx="0">
                  <c:v>44668</c:v>
                </c:pt>
                <c:pt idx="1">
                  <c:v>4314</c:v>
                </c:pt>
                <c:pt idx="2">
                  <c:v>1492</c:v>
                </c:pt>
                <c:pt idx="3">
                  <c:v>351</c:v>
                </c:pt>
                <c:pt idx="4">
                  <c:v>188</c:v>
                </c:pt>
                <c:pt idx="5">
                  <c:v>119</c:v>
                </c:pt>
                <c:pt idx="6">
                  <c:v>45</c:v>
                </c:pt>
                <c:pt idx="7">
                  <c:v>34</c:v>
                </c:pt>
                <c:pt idx="8">
                  <c:v>10</c:v>
                </c:pt>
                <c:pt idx="9">
                  <c:v>5</c:v>
                </c:pt>
                <c:pt idx="10">
                  <c:v>6</c:v>
                </c:pt>
                <c:pt idx="11">
                  <c:v>7</c:v>
                </c:pt>
              </c:numCache>
            </c:numRef>
          </c:val>
          <c:extLst>
            <c:ext xmlns:c16="http://schemas.microsoft.com/office/drawing/2014/chart" uri="{C3380CC4-5D6E-409C-BE32-E72D297353CC}">
              <c16:uniqueId val="{00000000-8729-8742-9B39-8CA1628B3997}"/>
            </c:ext>
          </c:extLst>
        </c:ser>
        <c:ser>
          <c:idx val="1"/>
          <c:order val="1"/>
          <c:tx>
            <c:strRef>
              <c:f>'Web Repeat Visitors'!$A$6</c:f>
              <c:strCache>
                <c:ptCount val="1"/>
                <c:pt idx="0">
                  <c:v>ASF</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Visitors'!$B$6:$M$6</c:f>
              <c:numCache>
                <c:formatCode>#,##0</c:formatCode>
                <c:ptCount val="12"/>
                <c:pt idx="0">
                  <c:v>102116</c:v>
                </c:pt>
                <c:pt idx="1">
                  <c:v>16713</c:v>
                </c:pt>
                <c:pt idx="2">
                  <c:v>7825</c:v>
                </c:pt>
                <c:pt idx="3">
                  <c:v>1967</c:v>
                </c:pt>
                <c:pt idx="4">
                  <c:v>961</c:v>
                </c:pt>
                <c:pt idx="5">
                  <c:v>520</c:v>
                </c:pt>
                <c:pt idx="6">
                  <c:v>168</c:v>
                </c:pt>
                <c:pt idx="7">
                  <c:v>101</c:v>
                </c:pt>
                <c:pt idx="8">
                  <c:v>40</c:v>
                </c:pt>
                <c:pt idx="9">
                  <c:v>15</c:v>
                </c:pt>
                <c:pt idx="10">
                  <c:v>9</c:v>
                </c:pt>
                <c:pt idx="11">
                  <c:v>29</c:v>
                </c:pt>
              </c:numCache>
            </c:numRef>
          </c:val>
          <c:extLst>
            <c:ext xmlns:c16="http://schemas.microsoft.com/office/drawing/2014/chart" uri="{C3380CC4-5D6E-409C-BE32-E72D297353CC}">
              <c16:uniqueId val="{00000001-8729-8742-9B39-8CA1628B3997}"/>
            </c:ext>
          </c:extLst>
        </c:ser>
        <c:ser>
          <c:idx val="2"/>
          <c:order val="2"/>
          <c:tx>
            <c:strRef>
              <c:f>'Web Repeat Visitors'!$A$7</c:f>
              <c:strCache>
                <c:ptCount val="1"/>
                <c:pt idx="0">
                  <c:v>CDDIS</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Visitors'!$B$7:$M$7</c:f>
              <c:numCache>
                <c:formatCode>#,##0</c:formatCode>
                <c:ptCount val="12"/>
                <c:pt idx="0">
                  <c:v>18039</c:v>
                </c:pt>
                <c:pt idx="1">
                  <c:v>2141</c:v>
                </c:pt>
                <c:pt idx="2">
                  <c:v>770</c:v>
                </c:pt>
                <c:pt idx="3">
                  <c:v>147</c:v>
                </c:pt>
                <c:pt idx="4">
                  <c:v>66</c:v>
                </c:pt>
                <c:pt idx="5">
                  <c:v>30</c:v>
                </c:pt>
                <c:pt idx="6">
                  <c:v>5</c:v>
                </c:pt>
                <c:pt idx="7">
                  <c:v>6</c:v>
                </c:pt>
                <c:pt idx="11">
                  <c:v>1</c:v>
                </c:pt>
              </c:numCache>
            </c:numRef>
          </c:val>
          <c:extLst>
            <c:ext xmlns:c16="http://schemas.microsoft.com/office/drawing/2014/chart" uri="{C3380CC4-5D6E-409C-BE32-E72D297353CC}">
              <c16:uniqueId val="{00000002-8729-8742-9B39-8CA1628B3997}"/>
            </c:ext>
          </c:extLst>
        </c:ser>
        <c:ser>
          <c:idx val="3"/>
          <c:order val="3"/>
          <c:tx>
            <c:strRef>
              <c:f>'Web Repeat Visitors'!$A$8</c:f>
              <c:strCache>
                <c:ptCount val="1"/>
                <c:pt idx="0">
                  <c:v>GES DISC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Visitors'!$B$8:$M$8</c:f>
              <c:numCache>
                <c:formatCode>#,##0</c:formatCode>
                <c:ptCount val="12"/>
                <c:pt idx="0">
                  <c:v>80574</c:v>
                </c:pt>
                <c:pt idx="1">
                  <c:v>13778</c:v>
                </c:pt>
                <c:pt idx="2">
                  <c:v>6688</c:v>
                </c:pt>
                <c:pt idx="3">
                  <c:v>1790</c:v>
                </c:pt>
                <c:pt idx="4">
                  <c:v>931</c:v>
                </c:pt>
                <c:pt idx="5">
                  <c:v>460</c:v>
                </c:pt>
                <c:pt idx="6">
                  <c:v>118</c:v>
                </c:pt>
                <c:pt idx="7">
                  <c:v>102</c:v>
                </c:pt>
                <c:pt idx="8">
                  <c:v>32</c:v>
                </c:pt>
                <c:pt idx="9">
                  <c:v>14</c:v>
                </c:pt>
                <c:pt idx="10">
                  <c:v>12</c:v>
                </c:pt>
                <c:pt idx="11">
                  <c:v>19</c:v>
                </c:pt>
              </c:numCache>
            </c:numRef>
          </c:val>
          <c:extLst>
            <c:ext xmlns:c16="http://schemas.microsoft.com/office/drawing/2014/chart" uri="{C3380CC4-5D6E-409C-BE32-E72D297353CC}">
              <c16:uniqueId val="{00000003-8729-8742-9B39-8CA1628B3997}"/>
            </c:ext>
          </c:extLst>
        </c:ser>
        <c:ser>
          <c:idx val="4"/>
          <c:order val="4"/>
          <c:tx>
            <c:strRef>
              <c:f>'Web Repeat Visitors'!$A$9</c:f>
              <c:strCache>
                <c:ptCount val="1"/>
                <c:pt idx="0">
                  <c:v>GHRC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Visitors'!$B$9:$M$9</c:f>
              <c:numCache>
                <c:formatCode>#,##0</c:formatCode>
                <c:ptCount val="12"/>
                <c:pt idx="0">
                  <c:v>11336</c:v>
                </c:pt>
                <c:pt idx="1">
                  <c:v>1165</c:v>
                </c:pt>
                <c:pt idx="2">
                  <c:v>453</c:v>
                </c:pt>
                <c:pt idx="3">
                  <c:v>124</c:v>
                </c:pt>
                <c:pt idx="4">
                  <c:v>80</c:v>
                </c:pt>
                <c:pt idx="5">
                  <c:v>61</c:v>
                </c:pt>
                <c:pt idx="6">
                  <c:v>16</c:v>
                </c:pt>
                <c:pt idx="7">
                  <c:v>24</c:v>
                </c:pt>
                <c:pt idx="8">
                  <c:v>12</c:v>
                </c:pt>
                <c:pt idx="10">
                  <c:v>1</c:v>
                </c:pt>
                <c:pt idx="11">
                  <c:v>3</c:v>
                </c:pt>
              </c:numCache>
            </c:numRef>
          </c:val>
          <c:extLst>
            <c:ext xmlns:c16="http://schemas.microsoft.com/office/drawing/2014/chart" uri="{C3380CC4-5D6E-409C-BE32-E72D297353CC}">
              <c16:uniqueId val="{00000004-8729-8742-9B39-8CA1628B3997}"/>
            </c:ext>
          </c:extLst>
        </c:ser>
        <c:ser>
          <c:idx val="5"/>
          <c:order val="5"/>
          <c:tx>
            <c:strRef>
              <c:f>'Web Repeat Visitors'!$A$10</c:f>
              <c:strCache>
                <c:ptCount val="1"/>
                <c:pt idx="0">
                  <c:v>LP DAAC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Visitors'!$B$10:$M$10</c:f>
              <c:numCache>
                <c:formatCode>#,##0</c:formatCode>
                <c:ptCount val="12"/>
                <c:pt idx="0">
                  <c:v>131718</c:v>
                </c:pt>
                <c:pt idx="1">
                  <c:v>17119</c:v>
                </c:pt>
                <c:pt idx="2">
                  <c:v>6884</c:v>
                </c:pt>
                <c:pt idx="3">
                  <c:v>1613</c:v>
                </c:pt>
                <c:pt idx="4">
                  <c:v>848</c:v>
                </c:pt>
                <c:pt idx="5">
                  <c:v>321</c:v>
                </c:pt>
                <c:pt idx="6">
                  <c:v>97</c:v>
                </c:pt>
                <c:pt idx="7">
                  <c:v>81</c:v>
                </c:pt>
                <c:pt idx="8">
                  <c:v>25</c:v>
                </c:pt>
                <c:pt idx="9">
                  <c:v>6</c:v>
                </c:pt>
                <c:pt idx="10">
                  <c:v>6</c:v>
                </c:pt>
                <c:pt idx="11">
                  <c:v>15</c:v>
                </c:pt>
              </c:numCache>
            </c:numRef>
          </c:val>
          <c:extLst>
            <c:ext xmlns:c16="http://schemas.microsoft.com/office/drawing/2014/chart" uri="{C3380CC4-5D6E-409C-BE32-E72D297353CC}">
              <c16:uniqueId val="{00000005-8729-8742-9B39-8CA1628B3997}"/>
            </c:ext>
          </c:extLst>
        </c:ser>
        <c:ser>
          <c:idx val="6"/>
          <c:order val="6"/>
          <c:tx>
            <c:strRef>
              <c:f>'Web Repeat Visitors'!$A$11</c:f>
              <c:strCache>
                <c:ptCount val="1"/>
                <c:pt idx="0">
                  <c:v>LAADS DAAC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Visitors'!$B$11:$M$11</c:f>
              <c:numCache>
                <c:formatCode>#,##0</c:formatCode>
                <c:ptCount val="12"/>
                <c:pt idx="0">
                  <c:v>93233</c:v>
                </c:pt>
                <c:pt idx="1">
                  <c:v>8536</c:v>
                </c:pt>
                <c:pt idx="2">
                  <c:v>3727</c:v>
                </c:pt>
                <c:pt idx="3">
                  <c:v>1036</c:v>
                </c:pt>
                <c:pt idx="4">
                  <c:v>565</c:v>
                </c:pt>
                <c:pt idx="5">
                  <c:v>324</c:v>
                </c:pt>
                <c:pt idx="6">
                  <c:v>133</c:v>
                </c:pt>
                <c:pt idx="7">
                  <c:v>98</c:v>
                </c:pt>
                <c:pt idx="8">
                  <c:v>37</c:v>
                </c:pt>
                <c:pt idx="9">
                  <c:v>15</c:v>
                </c:pt>
                <c:pt idx="10">
                  <c:v>11</c:v>
                </c:pt>
                <c:pt idx="11">
                  <c:v>21</c:v>
                </c:pt>
              </c:numCache>
            </c:numRef>
          </c:val>
          <c:extLst>
            <c:ext xmlns:c16="http://schemas.microsoft.com/office/drawing/2014/chart" uri="{C3380CC4-5D6E-409C-BE32-E72D297353CC}">
              <c16:uniqueId val="{00000006-8729-8742-9B39-8CA1628B3997}"/>
            </c:ext>
          </c:extLst>
        </c:ser>
        <c:ser>
          <c:idx val="7"/>
          <c:order val="7"/>
          <c:tx>
            <c:strRef>
              <c:f>'Web Repeat Visitors'!$A$12</c:f>
              <c:strCache>
                <c:ptCount val="1"/>
                <c:pt idx="0">
                  <c:v>NSIDC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Visitors'!$B$12:$M$12</c:f>
              <c:numCache>
                <c:formatCode>#,##0</c:formatCode>
                <c:ptCount val="12"/>
                <c:pt idx="0">
                  <c:v>567754</c:v>
                </c:pt>
                <c:pt idx="1">
                  <c:v>55544</c:v>
                </c:pt>
                <c:pt idx="2">
                  <c:v>26545</c:v>
                </c:pt>
                <c:pt idx="3">
                  <c:v>8201</c:v>
                </c:pt>
                <c:pt idx="4">
                  <c:v>4662</c:v>
                </c:pt>
                <c:pt idx="5">
                  <c:v>2934</c:v>
                </c:pt>
                <c:pt idx="6">
                  <c:v>1093</c:v>
                </c:pt>
                <c:pt idx="7">
                  <c:v>900</c:v>
                </c:pt>
                <c:pt idx="8">
                  <c:v>366</c:v>
                </c:pt>
                <c:pt idx="9">
                  <c:v>171</c:v>
                </c:pt>
                <c:pt idx="10">
                  <c:v>89</c:v>
                </c:pt>
                <c:pt idx="11">
                  <c:v>229</c:v>
                </c:pt>
              </c:numCache>
            </c:numRef>
          </c:val>
          <c:extLst>
            <c:ext xmlns:c16="http://schemas.microsoft.com/office/drawing/2014/chart" uri="{C3380CC4-5D6E-409C-BE32-E72D297353CC}">
              <c16:uniqueId val="{00000007-8729-8742-9B39-8CA1628B3997}"/>
            </c:ext>
          </c:extLst>
        </c:ser>
        <c:ser>
          <c:idx val="8"/>
          <c:order val="8"/>
          <c:tx>
            <c:strRef>
              <c:f>'Web Repeat Visitors'!$A$13</c:f>
              <c:strCache>
                <c:ptCount val="1"/>
                <c:pt idx="0">
                  <c:v>ORNL</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Visitors'!$B$13:$M$13</c:f>
              <c:numCache>
                <c:formatCode>#,##0</c:formatCode>
                <c:ptCount val="12"/>
                <c:pt idx="0">
                  <c:v>32254</c:v>
                </c:pt>
                <c:pt idx="1">
                  <c:v>3332</c:v>
                </c:pt>
                <c:pt idx="2">
                  <c:v>1236</c:v>
                </c:pt>
                <c:pt idx="3">
                  <c:v>241</c:v>
                </c:pt>
                <c:pt idx="4">
                  <c:v>129</c:v>
                </c:pt>
                <c:pt idx="5">
                  <c:v>98</c:v>
                </c:pt>
                <c:pt idx="6">
                  <c:v>44</c:v>
                </c:pt>
                <c:pt idx="7">
                  <c:v>40</c:v>
                </c:pt>
                <c:pt idx="8">
                  <c:v>20</c:v>
                </c:pt>
                <c:pt idx="9">
                  <c:v>10</c:v>
                </c:pt>
                <c:pt idx="11">
                  <c:v>7</c:v>
                </c:pt>
              </c:numCache>
            </c:numRef>
          </c:val>
          <c:extLst>
            <c:ext xmlns:c16="http://schemas.microsoft.com/office/drawing/2014/chart" uri="{C3380CC4-5D6E-409C-BE32-E72D297353CC}">
              <c16:uniqueId val="{00000008-8729-8742-9B39-8CA1628B3997}"/>
            </c:ext>
          </c:extLst>
        </c:ser>
        <c:ser>
          <c:idx val="9"/>
          <c:order val="9"/>
          <c:tx>
            <c:strRef>
              <c:f>'Web Repeat Visitors'!$A$14</c:f>
              <c:strCache>
                <c:ptCount val="1"/>
                <c:pt idx="0">
                  <c:v>PO DAAC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Visitors'!$B$14:$M$14</c:f>
              <c:numCache>
                <c:formatCode>#,##0</c:formatCode>
                <c:ptCount val="12"/>
                <c:pt idx="0">
                  <c:v>27459</c:v>
                </c:pt>
                <c:pt idx="1">
                  <c:v>3329</c:v>
                </c:pt>
                <c:pt idx="2">
                  <c:v>1473</c:v>
                </c:pt>
                <c:pt idx="3">
                  <c:v>373</c:v>
                </c:pt>
                <c:pt idx="4">
                  <c:v>160</c:v>
                </c:pt>
                <c:pt idx="5">
                  <c:v>83</c:v>
                </c:pt>
                <c:pt idx="6">
                  <c:v>48</c:v>
                </c:pt>
                <c:pt idx="7">
                  <c:v>26</c:v>
                </c:pt>
                <c:pt idx="8">
                  <c:v>17</c:v>
                </c:pt>
                <c:pt idx="9">
                  <c:v>8</c:v>
                </c:pt>
                <c:pt idx="10">
                  <c:v>8</c:v>
                </c:pt>
                <c:pt idx="11">
                  <c:v>13</c:v>
                </c:pt>
              </c:numCache>
            </c:numRef>
          </c:val>
          <c:extLst>
            <c:ext xmlns:c16="http://schemas.microsoft.com/office/drawing/2014/chart" uri="{C3380CC4-5D6E-409C-BE32-E72D297353CC}">
              <c16:uniqueId val="{00000009-8729-8742-9B39-8CA1628B3997}"/>
            </c:ext>
          </c:extLst>
        </c:ser>
        <c:ser>
          <c:idx val="10"/>
          <c:order val="10"/>
          <c:tx>
            <c:strRef>
              <c:f>'Web Repeat Visitors'!$A$15</c:f>
              <c:strCache>
                <c:ptCount val="1"/>
                <c:pt idx="0">
                  <c:v>SEDAC</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Visitors'!$B$15:$M$15</c:f>
              <c:numCache>
                <c:formatCode>#,##0</c:formatCode>
                <c:ptCount val="12"/>
                <c:pt idx="0">
                  <c:v>78808</c:v>
                </c:pt>
                <c:pt idx="1">
                  <c:v>7427</c:v>
                </c:pt>
                <c:pt idx="2">
                  <c:v>2470</c:v>
                </c:pt>
                <c:pt idx="3">
                  <c:v>472</c:v>
                </c:pt>
                <c:pt idx="4">
                  <c:v>206</c:v>
                </c:pt>
                <c:pt idx="5">
                  <c:v>132</c:v>
                </c:pt>
                <c:pt idx="6">
                  <c:v>46</c:v>
                </c:pt>
                <c:pt idx="7">
                  <c:v>23</c:v>
                </c:pt>
                <c:pt idx="8">
                  <c:v>16</c:v>
                </c:pt>
                <c:pt idx="9">
                  <c:v>4</c:v>
                </c:pt>
                <c:pt idx="10">
                  <c:v>6</c:v>
                </c:pt>
                <c:pt idx="11">
                  <c:v>37</c:v>
                </c:pt>
              </c:numCache>
            </c:numRef>
          </c:val>
          <c:extLst>
            <c:ext xmlns:c16="http://schemas.microsoft.com/office/drawing/2014/chart" uri="{C3380CC4-5D6E-409C-BE32-E72D297353CC}">
              <c16:uniqueId val="{0000000A-8729-8742-9B39-8CA1628B3997}"/>
            </c:ext>
          </c:extLst>
        </c:ser>
        <c:ser>
          <c:idx val="11"/>
          <c:order val="11"/>
          <c:tx>
            <c:strRef>
              <c:f>'Web Repeat Visitors'!$A$16</c:f>
              <c:strCache>
                <c:ptCount val="1"/>
                <c:pt idx="0">
                  <c:v>Earthdata</c:v>
                </c:pt>
              </c:strCache>
            </c:strRef>
          </c:tx>
          <c:invertIfNegative val="0"/>
          <c:cat>
            <c:strRef>
              <c:f>'Web Repeat Visitors'!$B$4:$M$4</c:f>
              <c:strCache>
                <c:ptCount val="12"/>
                <c:pt idx="0">
                  <c:v>1</c:v>
                </c:pt>
                <c:pt idx="1">
                  <c:v>2</c:v>
                </c:pt>
                <c:pt idx="2">
                  <c:v>3 - 4</c:v>
                </c:pt>
                <c:pt idx="3">
                  <c:v>5 - 6</c:v>
                </c:pt>
                <c:pt idx="4">
                  <c:v>7 - 9</c:v>
                </c:pt>
                <c:pt idx="5">
                  <c:v>10 - 14</c:v>
                </c:pt>
                <c:pt idx="6">
                  <c:v>15 - 19</c:v>
                </c:pt>
                <c:pt idx="7">
                  <c:v>20 - 29</c:v>
                </c:pt>
                <c:pt idx="8">
                  <c:v>30 - 39</c:v>
                </c:pt>
                <c:pt idx="9">
                  <c:v>40 - 49</c:v>
                </c:pt>
                <c:pt idx="10">
                  <c:v>50 - 59</c:v>
                </c:pt>
                <c:pt idx="11">
                  <c:v>&gt;60</c:v>
                </c:pt>
              </c:strCache>
            </c:strRef>
          </c:cat>
          <c:val>
            <c:numRef>
              <c:f>'Web Repeat Visitors'!$B$16:$M$16</c:f>
              <c:numCache>
                <c:formatCode>#,##0</c:formatCode>
                <c:ptCount val="12"/>
                <c:pt idx="0">
                  <c:v>671195</c:v>
                </c:pt>
                <c:pt idx="1">
                  <c:v>74070</c:v>
                </c:pt>
                <c:pt idx="2">
                  <c:v>32785</c:v>
                </c:pt>
                <c:pt idx="3">
                  <c:v>8830</c:v>
                </c:pt>
                <c:pt idx="4">
                  <c:v>4708</c:v>
                </c:pt>
                <c:pt idx="5">
                  <c:v>2773</c:v>
                </c:pt>
                <c:pt idx="6">
                  <c:v>1071</c:v>
                </c:pt>
                <c:pt idx="7">
                  <c:v>807</c:v>
                </c:pt>
                <c:pt idx="8">
                  <c:v>271</c:v>
                </c:pt>
                <c:pt idx="9">
                  <c:v>142</c:v>
                </c:pt>
                <c:pt idx="10">
                  <c:v>74</c:v>
                </c:pt>
                <c:pt idx="11">
                  <c:v>193</c:v>
                </c:pt>
              </c:numCache>
            </c:numRef>
          </c:val>
          <c:extLst>
            <c:ext xmlns:c16="http://schemas.microsoft.com/office/drawing/2014/chart" uri="{C3380CC4-5D6E-409C-BE32-E72D297353CC}">
              <c16:uniqueId val="{0000000B-8729-8742-9B39-8CA1628B3997}"/>
            </c:ext>
          </c:extLst>
        </c:ser>
        <c:dLbls>
          <c:showLegendKey val="0"/>
          <c:showVal val="0"/>
          <c:showCatName val="0"/>
          <c:showSerName val="0"/>
          <c:showPercent val="0"/>
          <c:showBubbleSize val="0"/>
        </c:dLbls>
        <c:gapWidth val="75"/>
        <c:overlap val="100"/>
        <c:axId val="-448748064"/>
        <c:axId val="-448755680"/>
      </c:barChart>
      <c:catAx>
        <c:axId val="-448748064"/>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448755680"/>
        <c:crosses val="autoZero"/>
        <c:auto val="1"/>
        <c:lblAlgn val="ctr"/>
        <c:lblOffset val="100"/>
        <c:noMultiLvlLbl val="0"/>
      </c:catAx>
      <c:valAx>
        <c:axId val="-448755680"/>
        <c:scaling>
          <c:orientation val="minMax"/>
        </c:scaling>
        <c:delete val="0"/>
        <c:axPos val="l"/>
        <c:majorGridlines/>
        <c:numFmt formatCode="#,##0" sourceLinked="1"/>
        <c:majorTickMark val="none"/>
        <c:minorTickMark val="none"/>
        <c:tickLblPos val="nextTo"/>
        <c:txPr>
          <a:bodyPr rot="0" vert="horz"/>
          <a:lstStyle/>
          <a:p>
            <a:pPr>
              <a:defRPr/>
            </a:pPr>
            <a:endParaRPr lang="en-US"/>
          </a:p>
        </c:txPr>
        <c:crossAx val="-448748064"/>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83206783092887882"/>
          <c:y val="2.6638313493023438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5528421335297712"/>
          <c:y val="0.22629493194096389"/>
          <c:w val="0.82380750137508962"/>
          <c:h val="0.75487033063733966"/>
        </c:manualLayout>
      </c:layout>
      <c:pie3DChart>
        <c:varyColors val="1"/>
        <c:ser>
          <c:idx val="0"/>
          <c:order val="0"/>
          <c:tx>
            <c:strRef>
              <c:f>'Web Activity by Domain'!$C$3</c:f>
              <c:strCache>
                <c:ptCount val="1"/>
                <c:pt idx="0">
                  <c:v>Visitors</c:v>
                </c:pt>
              </c:strCache>
            </c:strRef>
          </c:tx>
          <c:dLbls>
            <c:dLbl>
              <c:idx val="0"/>
              <c:layout>
                <c:manualLayout>
                  <c:x val="-0.17986099227054866"/>
                  <c:y val="4.619117030086347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B-DE41-BA32-16E18144424F}"/>
                </c:ext>
              </c:extLst>
            </c:dLbl>
            <c:dLbl>
              <c:idx val="1"/>
              <c:layout>
                <c:manualLayout>
                  <c:x val="-0.1282591273521729"/>
                  <c:y val="-0.1941643553989845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0B-DE41-BA32-16E18144424F}"/>
                </c:ext>
              </c:extLst>
            </c:dLbl>
            <c:dLbl>
              <c:idx val="2"/>
              <c:layout>
                <c:manualLayout>
                  <c:x val="0.1527685199198362"/>
                  <c:y val="-0.1401271945197269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0B-DE41-BA32-16E18144424F}"/>
                </c:ext>
              </c:extLst>
            </c:dLbl>
            <c:dLbl>
              <c:idx val="3"/>
              <c:layout>
                <c:manualLayout>
                  <c:x val="3.2001020186426261E-2"/>
                  <c:y val="0.2230036556544863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0B-DE41-BA32-16E18144424F}"/>
                </c:ext>
              </c:extLst>
            </c:dLbl>
            <c:dLbl>
              <c:idx val="4"/>
              <c:layout>
                <c:manualLayout>
                  <c:x val="1.313475768834832E-4"/>
                  <c:y val="0.1112541337950771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B-DE41-BA32-16E18144424F}"/>
                </c:ext>
              </c:extLst>
            </c:dLbl>
            <c:dLbl>
              <c:idx val="5"/>
              <c:layout>
                <c:manualLayout>
                  <c:x val="-4.9447344052375483E-2"/>
                  <c:y val="5.238580090349660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0B-DE41-BA32-16E18144424F}"/>
                </c:ext>
              </c:extLst>
            </c:dLbl>
            <c:dLbl>
              <c:idx val="6"/>
              <c:layout>
                <c:manualLayout>
                  <c:x val="-1.0674715087631933E-2"/>
                  <c:y val="-2.14290055115177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0B-DE41-BA32-16E18144424F}"/>
                </c:ext>
              </c:extLst>
            </c:dLbl>
            <c:dLbl>
              <c:idx val="7"/>
              <c:layout>
                <c:manualLayout>
                  <c:x val="-6.5960712088287451E-2"/>
                  <c:y val="-6.12942094002776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0B-DE41-BA32-16E18144424F}"/>
                </c:ext>
              </c:extLst>
            </c:dLbl>
            <c:dLbl>
              <c:idx val="8"/>
              <c:layout>
                <c:manualLayout>
                  <c:x val="-5.3946647528272856E-2"/>
                  <c:y val="-7.44475626687775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0B-DE41-BA32-16E18144424F}"/>
                </c:ext>
              </c:extLst>
            </c:dLbl>
            <c:dLbl>
              <c:idx val="10"/>
              <c:layout>
                <c:manualLayout>
                  <c:x val="-0.10718527797981589"/>
                  <c:y val="-0.1176966976630661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E0B-DE41-BA32-16E18144424F}"/>
                </c:ext>
              </c:extLst>
            </c:dLbl>
            <c:dLbl>
              <c:idx val="12"/>
              <c:layout>
                <c:manualLayout>
                  <c:x val="-6.6251419797145897E-2"/>
                  <c:y val="-0.1635578350970086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E0B-DE41-BA32-16E18144424F}"/>
                </c:ext>
              </c:extLst>
            </c:dLbl>
            <c:dLbl>
              <c:idx val="13"/>
              <c:layout>
                <c:manualLayout>
                  <c:x val="-7.4043401163760084E-2"/>
                  <c:y val="-0.226715560351602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E0B-DE41-BA32-16E18144424F}"/>
                </c:ext>
              </c:extLst>
            </c:dLbl>
            <c:dLbl>
              <c:idx val="14"/>
              <c:layout>
                <c:manualLayout>
                  <c:x val="-6.231418883636106E-3"/>
                  <c:y val="-0.2519686558392807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E0B-DE41-BA32-16E18144424F}"/>
                </c:ext>
              </c:extLst>
            </c:dLbl>
            <c:dLbl>
              <c:idx val="15"/>
              <c:layout>
                <c:manualLayout>
                  <c:x val="0.17708243829993184"/>
                  <c:y val="-0.21853383639777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E0B-DE41-BA32-16E18144424F}"/>
                </c:ext>
              </c:extLst>
            </c:dLbl>
            <c:dLbl>
              <c:idx val="18"/>
              <c:layout>
                <c:manualLayout>
                  <c:x val="0.16205683361836745"/>
                  <c:y val="-9.551062397932276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E0B-DE41-BA32-16E18144424F}"/>
                </c:ext>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'Web Activity by Domain'!$B$4:$B$23</c:f>
              <c:strCache>
                <c:ptCount val="20"/>
                <c:pt idx="0">
                  <c:v>Unresolved</c:v>
                </c:pt>
                <c:pt idx="1">
                  <c:v>Network (.net)</c:v>
                </c:pt>
                <c:pt idx="2">
                  <c:v>Other</c:v>
                </c:pt>
                <c:pt idx="3">
                  <c:v>Commercial (.com)</c:v>
                </c:pt>
                <c:pt idx="4">
                  <c:v>United States Educational</c:v>
                </c:pt>
                <c:pt idx="5">
                  <c:v>Germany</c:v>
                </c:pt>
                <c:pt idx="6">
                  <c:v>United States Government</c:v>
                </c:pt>
                <c:pt idx="7">
                  <c:v>Canada</c:v>
                </c:pt>
                <c:pt idx="8">
                  <c:v>Italy</c:v>
                </c:pt>
                <c:pt idx="9">
                  <c:v>Australia</c:v>
                </c:pt>
                <c:pt idx="10">
                  <c:v>Colombia</c:v>
                </c:pt>
                <c:pt idx="11">
                  <c:v>Brazil</c:v>
                </c:pt>
                <c:pt idx="12">
                  <c:v>United Kingdom</c:v>
                </c:pt>
                <c:pt idx="13">
                  <c:v>Netherlands</c:v>
                </c:pt>
                <c:pt idx="14">
                  <c:v>France</c:v>
                </c:pt>
                <c:pt idx="15">
                  <c:v>India</c:v>
                </c:pt>
                <c:pt idx="16">
                  <c:v>Mexico</c:v>
                </c:pt>
                <c:pt idx="17">
                  <c:v>Russian Federation</c:v>
                </c:pt>
                <c:pt idx="18">
                  <c:v>Sweden</c:v>
                </c:pt>
                <c:pt idx="19">
                  <c:v>Finland</c:v>
                </c:pt>
              </c:strCache>
            </c:strRef>
          </c:cat>
          <c:val>
            <c:numRef>
              <c:f>'Web Activity by Domain'!$C$4:$C$23</c:f>
              <c:numCache>
                <c:formatCode>#,##0</c:formatCode>
                <c:ptCount val="20"/>
                <c:pt idx="0">
                  <c:v>462756</c:v>
                </c:pt>
                <c:pt idx="1">
                  <c:v>192875</c:v>
                </c:pt>
                <c:pt idx="2">
                  <c:v>234868</c:v>
                </c:pt>
                <c:pt idx="3">
                  <c:v>92324</c:v>
                </c:pt>
                <c:pt idx="4">
                  <c:v>34242</c:v>
                </c:pt>
                <c:pt idx="5">
                  <c:v>29104</c:v>
                </c:pt>
                <c:pt idx="6">
                  <c:v>12350</c:v>
                </c:pt>
                <c:pt idx="7">
                  <c:v>17357</c:v>
                </c:pt>
                <c:pt idx="8">
                  <c:v>14648</c:v>
                </c:pt>
                <c:pt idx="9">
                  <c:v>13966</c:v>
                </c:pt>
                <c:pt idx="10">
                  <c:v>14469</c:v>
                </c:pt>
                <c:pt idx="11">
                  <c:v>14609</c:v>
                </c:pt>
                <c:pt idx="12">
                  <c:v>13431</c:v>
                </c:pt>
                <c:pt idx="13">
                  <c:v>9236</c:v>
                </c:pt>
                <c:pt idx="14">
                  <c:v>11233</c:v>
                </c:pt>
                <c:pt idx="15">
                  <c:v>8845</c:v>
                </c:pt>
                <c:pt idx="16">
                  <c:v>12681</c:v>
                </c:pt>
                <c:pt idx="17">
                  <c:v>9877</c:v>
                </c:pt>
                <c:pt idx="18">
                  <c:v>8136</c:v>
                </c:pt>
                <c:pt idx="19">
                  <c:v>9521</c:v>
                </c:pt>
              </c:numCache>
            </c:numRef>
          </c:val>
          <c:extLst>
            <c:ext xmlns:c16="http://schemas.microsoft.com/office/drawing/2014/chart" uri="{C3380CC4-5D6E-409C-BE32-E72D297353CC}">
              <c16:uniqueId val="{0000000F-EE0B-DE41-BA32-16E18144424F}"/>
            </c:ext>
          </c:extLst>
        </c:ser>
        <c:dLbls>
          <c:showLegendKey val="0"/>
          <c:showVal val="1"/>
          <c:showCatName val="0"/>
          <c:showSerName val="0"/>
          <c:showPercent val="0"/>
          <c:showBubbleSize val="0"/>
          <c:showLeaderLines val="1"/>
        </c:dLbls>
      </c:pie3DChart>
      <c:spPr>
        <a:noFill/>
        <a:ln w="25400">
          <a:noFill/>
        </a:ln>
      </c:spPr>
    </c:plotArea>
    <c:plotVisOnly val="1"/>
    <c:dispBlanksAs val="gap"/>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strRef>
              <c:f>'Earthdata WebMetrics'!$AD$17</c:f>
              <c:strCache>
                <c:ptCount val="1"/>
                <c:pt idx="0">
                  <c:v># Unique Visitors</c:v>
                </c:pt>
              </c:strCache>
            </c:strRef>
          </c:tx>
          <c:cat>
            <c:numRef>
              <c:f>'Earthdata WebMetrics'!$AA$18:$AA$29</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'Earthdata WebMetrics'!$AD$18:$AD$29</c:f>
              <c:numCache>
                <c:formatCode>_(* #,##0_);_(* \(#,##0\);_(* "-"??_);_(@_)</c:formatCode>
                <c:ptCount val="12"/>
                <c:pt idx="0">
                  <c:v>18115</c:v>
                </c:pt>
                <c:pt idx="1">
                  <c:v>20914</c:v>
                </c:pt>
                <c:pt idx="2">
                  <c:v>12415</c:v>
                </c:pt>
                <c:pt idx="3">
                  <c:v>16099</c:v>
                </c:pt>
                <c:pt idx="4">
                  <c:v>11093</c:v>
                </c:pt>
                <c:pt idx="5">
                  <c:v>9084</c:v>
                </c:pt>
                <c:pt idx="6">
                  <c:v>7967</c:v>
                </c:pt>
                <c:pt idx="7">
                  <c:v>8168</c:v>
                </c:pt>
                <c:pt idx="8">
                  <c:v>6793</c:v>
                </c:pt>
                <c:pt idx="9">
                  <c:v>8654</c:v>
                </c:pt>
                <c:pt idx="10">
                  <c:v>7388</c:v>
                </c:pt>
                <c:pt idx="11">
                  <c:v>31079</c:v>
                </c:pt>
              </c:numCache>
            </c:numRef>
          </c:val>
          <c:extLst>
            <c:ext xmlns:c16="http://schemas.microsoft.com/office/drawing/2014/chart" uri="{C3380CC4-5D6E-409C-BE32-E72D297353CC}">
              <c16:uniqueId val="{00000000-F157-7E47-BCDE-F0BCB8A30243}"/>
            </c:ext>
          </c:extLst>
        </c:ser>
        <c:ser>
          <c:idx val="0"/>
          <c:order val="1"/>
          <c:tx>
            <c:strRef>
              <c:f>'Earthdata WebMetrics'!$AB$17</c:f>
              <c:strCache>
                <c:ptCount val="1"/>
                <c:pt idx="0">
                  <c:v># Visits </c:v>
                </c:pt>
              </c:strCache>
            </c:strRef>
          </c:tx>
          <c:spPr>
            <a:ln w="25400">
              <a:noFill/>
            </a:ln>
          </c:spPr>
          <c:cat>
            <c:numRef>
              <c:f>'Earthdata WebMetrics'!$AA$18:$AA$29</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'Earthdata WebMetrics'!$AB$18:$AB$29</c:f>
              <c:numCache>
                <c:formatCode>_(* #,##0_);_(* \(#,##0\);_(* "-"??_);_(@_)</c:formatCode>
                <c:ptCount val="12"/>
                <c:pt idx="0">
                  <c:v>13388</c:v>
                </c:pt>
                <c:pt idx="1">
                  <c:v>15070</c:v>
                </c:pt>
                <c:pt idx="2">
                  <c:v>9018</c:v>
                </c:pt>
                <c:pt idx="3">
                  <c:v>11917</c:v>
                </c:pt>
                <c:pt idx="4">
                  <c:v>7794</c:v>
                </c:pt>
                <c:pt idx="5">
                  <c:v>5837</c:v>
                </c:pt>
                <c:pt idx="6">
                  <c:v>4959</c:v>
                </c:pt>
                <c:pt idx="7">
                  <c:v>4896</c:v>
                </c:pt>
                <c:pt idx="8">
                  <c:v>4163</c:v>
                </c:pt>
                <c:pt idx="9">
                  <c:v>5046</c:v>
                </c:pt>
                <c:pt idx="10">
                  <c:v>4156</c:v>
                </c:pt>
                <c:pt idx="11">
                  <c:v>25016</c:v>
                </c:pt>
              </c:numCache>
            </c:numRef>
          </c:val>
          <c:extLst>
            <c:ext xmlns:c16="http://schemas.microsoft.com/office/drawing/2014/chart" uri="{C3380CC4-5D6E-409C-BE32-E72D297353CC}">
              <c16:uniqueId val="{00000001-F157-7E47-BCDE-F0BCB8A30243}"/>
            </c:ext>
          </c:extLst>
        </c:ser>
        <c:ser>
          <c:idx val="1"/>
          <c:order val="2"/>
          <c:tx>
            <c:strRef>
              <c:f>'Earthdata WebMetrics'!$AC$17</c:f>
              <c:strCache>
                <c:ptCount val="1"/>
                <c:pt idx="0">
                  <c:v># Views</c:v>
                </c:pt>
              </c:strCache>
            </c:strRef>
          </c:tx>
          <c:spPr>
            <a:ln w="25400">
              <a:noFill/>
            </a:ln>
          </c:spPr>
          <c:cat>
            <c:numRef>
              <c:f>'Earthdata WebMetrics'!$AA$18:$AA$29</c:f>
              <c:numCache>
                <c:formatCode>mmm\-yy</c:formatCode>
                <c:ptCount val="12"/>
                <c:pt idx="0">
                  <c:v>43374</c:v>
                </c:pt>
                <c:pt idx="1">
                  <c:v>43405</c:v>
                </c:pt>
                <c:pt idx="2">
                  <c:v>43435</c:v>
                </c:pt>
                <c:pt idx="3">
                  <c:v>43466</c:v>
                </c:pt>
                <c:pt idx="4">
                  <c:v>43497</c:v>
                </c:pt>
                <c:pt idx="5">
                  <c:v>43525</c:v>
                </c:pt>
                <c:pt idx="6">
                  <c:v>43556</c:v>
                </c:pt>
                <c:pt idx="7">
                  <c:v>43586</c:v>
                </c:pt>
                <c:pt idx="8">
                  <c:v>43617</c:v>
                </c:pt>
                <c:pt idx="9">
                  <c:v>43647</c:v>
                </c:pt>
                <c:pt idx="10">
                  <c:v>43678</c:v>
                </c:pt>
                <c:pt idx="11">
                  <c:v>43709</c:v>
                </c:pt>
              </c:numCache>
            </c:numRef>
          </c:cat>
          <c:val>
            <c:numRef>
              <c:f>'Earthdata WebMetrics'!$AC$18:$AC$29</c:f>
              <c:numCache>
                <c:formatCode>_(* #,##0_);_(* \(#,##0\);_(* "-"??_);_(@_)</c:formatCode>
                <c:ptCount val="12"/>
                <c:pt idx="0">
                  <c:v>40502</c:v>
                </c:pt>
                <c:pt idx="1">
                  <c:v>44581</c:v>
                </c:pt>
                <c:pt idx="2">
                  <c:v>27215</c:v>
                </c:pt>
                <c:pt idx="3">
                  <c:v>34510</c:v>
                </c:pt>
                <c:pt idx="4">
                  <c:v>23735</c:v>
                </c:pt>
                <c:pt idx="5">
                  <c:v>19605</c:v>
                </c:pt>
                <c:pt idx="6">
                  <c:v>16932</c:v>
                </c:pt>
                <c:pt idx="7">
                  <c:v>17592</c:v>
                </c:pt>
                <c:pt idx="8">
                  <c:v>15944</c:v>
                </c:pt>
                <c:pt idx="9">
                  <c:v>19650</c:v>
                </c:pt>
                <c:pt idx="10">
                  <c:v>17036</c:v>
                </c:pt>
                <c:pt idx="11">
                  <c:v>114648</c:v>
                </c:pt>
              </c:numCache>
            </c:numRef>
          </c:val>
          <c:extLst>
            <c:ext xmlns:c16="http://schemas.microsoft.com/office/drawing/2014/chart" uri="{C3380CC4-5D6E-409C-BE32-E72D297353CC}">
              <c16:uniqueId val="{00000002-F157-7E47-BCDE-F0BCB8A30243}"/>
            </c:ext>
          </c:extLst>
        </c:ser>
        <c:dLbls>
          <c:showLegendKey val="0"/>
          <c:showVal val="0"/>
          <c:showCatName val="0"/>
          <c:showSerName val="0"/>
          <c:showPercent val="0"/>
          <c:showBubbleSize val="0"/>
        </c:dLbls>
        <c:gapDepth val="6"/>
        <c:axId val="-448750240"/>
        <c:axId val="-448759488"/>
        <c:axId val="-423617552"/>
      </c:area3DChart>
      <c:dateAx>
        <c:axId val="-448750240"/>
        <c:scaling>
          <c:orientation val="minMax"/>
        </c:scaling>
        <c:delete val="0"/>
        <c:axPos val="b"/>
        <c:numFmt formatCode="mmm\-yy" sourceLinked="1"/>
        <c:majorTickMark val="out"/>
        <c:minorTickMark val="none"/>
        <c:tickLblPos val="nextTo"/>
        <c:crossAx val="-448759488"/>
        <c:crosses val="autoZero"/>
        <c:auto val="1"/>
        <c:lblOffset val="100"/>
        <c:baseTimeUnit val="months"/>
      </c:dateAx>
      <c:valAx>
        <c:axId val="-448759488"/>
        <c:scaling>
          <c:orientation val="minMax"/>
        </c:scaling>
        <c:delete val="0"/>
        <c:axPos val="l"/>
        <c:majorGridlines/>
        <c:numFmt formatCode="_(* #,##0_);_(* \(#,##0\);_(* &quot;-&quot;??_);_(@_)" sourceLinked="1"/>
        <c:majorTickMark val="out"/>
        <c:minorTickMark val="none"/>
        <c:tickLblPos val="nextTo"/>
        <c:crossAx val="-448750240"/>
        <c:crosses val="autoZero"/>
        <c:crossBetween val="midCat"/>
      </c:valAx>
      <c:serAx>
        <c:axId val="-423617552"/>
        <c:scaling>
          <c:orientation val="minMax"/>
        </c:scaling>
        <c:delete val="1"/>
        <c:axPos val="b"/>
        <c:majorTickMark val="out"/>
        <c:minorTickMark val="none"/>
        <c:tickLblPos val="none"/>
        <c:crossAx val="-448759488"/>
        <c:crosses val="autoZero"/>
      </c:serAx>
    </c:plotArea>
    <c:legend>
      <c:legendPos val="t"/>
      <c:overlay val="0"/>
    </c:legend>
    <c:plotVisOnly val="1"/>
    <c:dispBlanksAs val="zero"/>
    <c:showDLblsOverMax val="0"/>
  </c:chart>
  <c:spPr>
    <a:ln>
      <a:solidFill>
        <a:schemeClr val="tx1"/>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FY2019</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WebMetrics'!$AC$34:$AL$34</c:f>
              <c:strCache>
                <c:ptCount val="10"/>
                <c:pt idx="0">
                  <c:v>2</c:v>
                </c:pt>
                <c:pt idx="1">
                  <c:v>3 - 4</c:v>
                </c:pt>
                <c:pt idx="2">
                  <c:v>5 - 6</c:v>
                </c:pt>
                <c:pt idx="3">
                  <c:v>7 - 9</c:v>
                </c:pt>
                <c:pt idx="4">
                  <c:v>10 - 14</c:v>
                </c:pt>
                <c:pt idx="5">
                  <c:v>15 - 19</c:v>
                </c:pt>
                <c:pt idx="6">
                  <c:v>20 - 29</c:v>
                </c:pt>
                <c:pt idx="7">
                  <c:v>30 - 39</c:v>
                </c:pt>
                <c:pt idx="8">
                  <c:v>40 - 49</c:v>
                </c:pt>
                <c:pt idx="9">
                  <c:v>50 - 59</c:v>
                </c:pt>
              </c:strCache>
            </c:strRef>
          </c:cat>
          <c:val>
            <c:numRef>
              <c:f>'Earthdata WebMetrics'!$AC$35:$AL$35</c:f>
              <c:numCache>
                <c:formatCode>_(* #,##0_);_(* \(#,##0\);_(* "-"??_);_(@_)</c:formatCode>
                <c:ptCount val="10"/>
                <c:pt idx="0">
                  <c:v>25792</c:v>
                </c:pt>
                <c:pt idx="1">
                  <c:v>19283</c:v>
                </c:pt>
                <c:pt idx="2">
                  <c:v>8941</c:v>
                </c:pt>
                <c:pt idx="3">
                  <c:v>7661</c:v>
                </c:pt>
                <c:pt idx="4">
                  <c:v>6916</c:v>
                </c:pt>
                <c:pt idx="5">
                  <c:v>3896</c:v>
                </c:pt>
                <c:pt idx="6">
                  <c:v>4507</c:v>
                </c:pt>
                <c:pt idx="7">
                  <c:v>2507</c:v>
                </c:pt>
                <c:pt idx="8">
                  <c:v>1536</c:v>
                </c:pt>
                <c:pt idx="9">
                  <c:v>1109</c:v>
                </c:pt>
              </c:numCache>
            </c:numRef>
          </c:val>
          <c:extLst>
            <c:ext xmlns:c16="http://schemas.microsoft.com/office/drawing/2014/chart" uri="{C3380CC4-5D6E-409C-BE32-E72D297353CC}">
              <c16:uniqueId val="{00000000-46FF-8B48-91FA-4538914B424C}"/>
            </c:ext>
          </c:extLst>
        </c:ser>
        <c:dLbls>
          <c:showLegendKey val="0"/>
          <c:showVal val="0"/>
          <c:showCatName val="0"/>
          <c:showSerName val="0"/>
          <c:showPercent val="0"/>
          <c:showBubbleSize val="0"/>
        </c:dLbls>
        <c:gapWidth val="150"/>
        <c:overlap val="100"/>
        <c:axId val="-448754592"/>
        <c:axId val="-448752416"/>
      </c:barChart>
      <c:catAx>
        <c:axId val="-448754592"/>
        <c:scaling>
          <c:orientation val="minMax"/>
        </c:scaling>
        <c:delete val="0"/>
        <c:axPos val="b"/>
        <c:numFmt formatCode="General" sourceLinked="0"/>
        <c:majorTickMark val="out"/>
        <c:minorTickMark val="none"/>
        <c:tickLblPos val="nextTo"/>
        <c:crossAx val="-448752416"/>
        <c:crosses val="autoZero"/>
        <c:auto val="1"/>
        <c:lblAlgn val="ctr"/>
        <c:lblOffset val="100"/>
        <c:noMultiLvlLbl val="0"/>
      </c:catAx>
      <c:valAx>
        <c:axId val="-448752416"/>
        <c:scaling>
          <c:orientation val="minMax"/>
        </c:scaling>
        <c:delete val="0"/>
        <c:axPos val="l"/>
        <c:majorGridlines/>
        <c:numFmt formatCode="_(* #,##0_);_(* \(#,##0\);_(* &quot;-&quot;??_);_(@_)" sourceLinked="1"/>
        <c:majorTickMark val="out"/>
        <c:minorTickMark val="none"/>
        <c:tickLblPos val="nextTo"/>
        <c:crossAx val="-448754592"/>
        <c:crosses val="autoZero"/>
        <c:crossBetween val="between"/>
      </c:valAx>
      <c:spPr>
        <a:ln w="12700">
          <a:solidFill>
            <a:schemeClr val="tx1"/>
          </a:solidFill>
        </a:ln>
      </c:spPr>
    </c:plotArea>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png"/><Relationship Id="rId1" Type="http://schemas.openxmlformats.org/officeDocument/2006/relationships/image" Target="../media/image2.tiff"/></Relationships>
</file>

<file path=xl/drawings/_rels/drawing5.xml.rels><?xml version="1.0" encoding="UTF-8" standalone="yes"?>
<Relationships xmlns="http://schemas.openxmlformats.org/package/2006/relationships"><Relationship Id="rId3" Type="http://schemas.openxmlformats.org/officeDocument/2006/relationships/image" Target="../media/image5.tiff"/><Relationship Id="rId7" Type="http://schemas.openxmlformats.org/officeDocument/2006/relationships/image" Target="../media/image6.emf"/><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chart" Target="../charts/chart14.xml"/><Relationship Id="rId7" Type="http://schemas.openxmlformats.org/officeDocument/2006/relationships/chart" Target="../charts/chart17.xml"/><Relationship Id="rId2" Type="http://schemas.openxmlformats.org/officeDocument/2006/relationships/chart" Target="../charts/chart13.xml"/><Relationship Id="rId1" Type="http://schemas.openxmlformats.org/officeDocument/2006/relationships/image" Target="../media/image7.gif"/><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image" Target="../media/image8.tiff"/></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emf"/><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6</xdr:col>
      <xdr:colOff>342900</xdr:colOff>
      <xdr:row>8</xdr:row>
      <xdr:rowOff>98425</xdr:rowOff>
    </xdr:from>
    <xdr:to>
      <xdr:col>11</xdr:col>
      <xdr:colOff>133350</xdr:colOff>
      <xdr:row>27</xdr:row>
      <xdr:rowOff>79375</xdr:rowOff>
    </xdr:to>
    <xdr:graphicFrame macro="">
      <xdr:nvGraphicFramePr>
        <xdr:cNvPr id="4" name="Chart 2">
          <a:extLst>
            <a:ext uri="{FF2B5EF4-FFF2-40B4-BE49-F238E27FC236}">
              <a16:creationId xmlns:a16="http://schemas.microsoft.com/office/drawing/2014/main" id="{DE76F87E-F354-9748-AEB7-44C565223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123825</xdr:colOff>
      <xdr:row>32</xdr:row>
      <xdr:rowOff>15875</xdr:rowOff>
    </xdr:from>
    <xdr:to>
      <xdr:col>10</xdr:col>
      <xdr:colOff>374650</xdr:colOff>
      <xdr:row>50</xdr:row>
      <xdr:rowOff>85725</xdr:rowOff>
    </xdr:to>
    <xdr:graphicFrame macro="">
      <xdr:nvGraphicFramePr>
        <xdr:cNvPr id="5" name="Chart 4">
          <a:extLst>
            <a:ext uri="{FF2B5EF4-FFF2-40B4-BE49-F238E27FC236}">
              <a16:creationId xmlns:a16="http://schemas.microsoft.com/office/drawing/2014/main" id="{7D390054-FF9A-F144-BDD1-453444AF1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546100</xdr:colOff>
      <xdr:row>7</xdr:row>
      <xdr:rowOff>149225</xdr:rowOff>
    </xdr:from>
    <xdr:to>
      <xdr:col>27</xdr:col>
      <xdr:colOff>336550</xdr:colOff>
      <xdr:row>26</xdr:row>
      <xdr:rowOff>130175</xdr:rowOff>
    </xdr:to>
    <xdr:graphicFrame macro="">
      <xdr:nvGraphicFramePr>
        <xdr:cNvPr id="6" name="Chart 2">
          <a:extLst>
            <a:ext uri="{FF2B5EF4-FFF2-40B4-BE49-F238E27FC236}">
              <a16:creationId xmlns:a16="http://schemas.microsoft.com/office/drawing/2014/main" id="{1D9462E3-EF3B-9645-92F7-159F4960C1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530225</xdr:colOff>
      <xdr:row>29</xdr:row>
      <xdr:rowOff>155575</xdr:rowOff>
    </xdr:from>
    <xdr:to>
      <xdr:col>28</xdr:col>
      <xdr:colOff>463550</xdr:colOff>
      <xdr:row>48</xdr:row>
      <xdr:rowOff>85725</xdr:rowOff>
    </xdr:to>
    <xdr:graphicFrame macro="">
      <xdr:nvGraphicFramePr>
        <xdr:cNvPr id="7" name="Chart 6">
          <a:extLst>
            <a:ext uri="{FF2B5EF4-FFF2-40B4-BE49-F238E27FC236}">
              <a16:creationId xmlns:a16="http://schemas.microsoft.com/office/drawing/2014/main" id="{EB70DA32-E055-9545-98E1-DF9A6F328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76200</xdr:colOff>
      <xdr:row>21</xdr:row>
      <xdr:rowOff>9525</xdr:rowOff>
    </xdr:to>
    <xdr:pic>
      <xdr:nvPicPr>
        <xdr:cNvPr id="2" name="Picture 4" descr="spacer">
          <a:extLst>
            <a:ext uri="{FF2B5EF4-FFF2-40B4-BE49-F238E27FC236}">
              <a16:creationId xmlns:a16="http://schemas.microsoft.com/office/drawing/2014/main" id="{8F7A8C02-09EE-174A-8532-BF9CD36D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3" name="Picture 7" descr="spacer">
          <a:extLst>
            <a:ext uri="{FF2B5EF4-FFF2-40B4-BE49-F238E27FC236}">
              <a16:creationId xmlns:a16="http://schemas.microsoft.com/office/drawing/2014/main" id="{438A634A-43D6-934D-87F5-7416B5846A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4" name="Picture 67" descr="spacer">
          <a:extLst>
            <a:ext uri="{FF2B5EF4-FFF2-40B4-BE49-F238E27FC236}">
              <a16:creationId xmlns:a16="http://schemas.microsoft.com/office/drawing/2014/main" id="{AFF3FDB5-0C60-4F45-B1F2-DDB5529FAF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5" name="Picture 4" descr="spacer">
          <a:extLst>
            <a:ext uri="{FF2B5EF4-FFF2-40B4-BE49-F238E27FC236}">
              <a16:creationId xmlns:a16="http://schemas.microsoft.com/office/drawing/2014/main" id="{7A420BAE-94B7-DB4D-8D4D-639A1413C1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6" name="Picture 67" descr="spacer">
          <a:extLst>
            <a:ext uri="{FF2B5EF4-FFF2-40B4-BE49-F238E27FC236}">
              <a16:creationId xmlns:a16="http://schemas.microsoft.com/office/drawing/2014/main" id="{6CC0A8E9-2AB1-E743-AD67-35B6D09DBB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7" name="Picture 4" descr="spacer">
          <a:extLst>
            <a:ext uri="{FF2B5EF4-FFF2-40B4-BE49-F238E27FC236}">
              <a16:creationId xmlns:a16="http://schemas.microsoft.com/office/drawing/2014/main" id="{4F63E403-85F7-C245-9869-7FD30BFE3D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8" name="Picture 7" descr="spacer">
          <a:extLst>
            <a:ext uri="{FF2B5EF4-FFF2-40B4-BE49-F238E27FC236}">
              <a16:creationId xmlns:a16="http://schemas.microsoft.com/office/drawing/2014/main" id="{03FF9989-2884-0B4A-8E75-0D895AC953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9" name="Picture 67" descr="spacer">
          <a:extLst>
            <a:ext uri="{FF2B5EF4-FFF2-40B4-BE49-F238E27FC236}">
              <a16:creationId xmlns:a16="http://schemas.microsoft.com/office/drawing/2014/main" id="{06568D50-C3BF-7B49-A1FD-B6048F46C4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0" name="Picture 4" descr="spacer">
          <a:extLst>
            <a:ext uri="{FF2B5EF4-FFF2-40B4-BE49-F238E27FC236}">
              <a16:creationId xmlns:a16="http://schemas.microsoft.com/office/drawing/2014/main" id="{E1B536E8-EEB1-3B43-9AA4-FDCA2BC1B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1" name="Picture 67" descr="spacer">
          <a:extLst>
            <a:ext uri="{FF2B5EF4-FFF2-40B4-BE49-F238E27FC236}">
              <a16:creationId xmlns:a16="http://schemas.microsoft.com/office/drawing/2014/main" id="{5528608B-7D3E-0B48-A85F-2B7A6E4E1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12" name="Picture 4" descr="spacer">
          <a:extLst>
            <a:ext uri="{FF2B5EF4-FFF2-40B4-BE49-F238E27FC236}">
              <a16:creationId xmlns:a16="http://schemas.microsoft.com/office/drawing/2014/main" id="{5B89DC97-AACD-7F4D-A467-E48B11018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13" name="Picture 7" descr="spacer">
          <a:extLst>
            <a:ext uri="{FF2B5EF4-FFF2-40B4-BE49-F238E27FC236}">
              <a16:creationId xmlns:a16="http://schemas.microsoft.com/office/drawing/2014/main" id="{9540D931-28FB-8D4A-826D-F060AF019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14" name="Picture 67" descr="spacer">
          <a:extLst>
            <a:ext uri="{FF2B5EF4-FFF2-40B4-BE49-F238E27FC236}">
              <a16:creationId xmlns:a16="http://schemas.microsoft.com/office/drawing/2014/main" id="{14081B04-AE15-9641-9B53-2B9B40D36A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7772400"/>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5" name="Picture 4" descr="spacer">
          <a:extLst>
            <a:ext uri="{FF2B5EF4-FFF2-40B4-BE49-F238E27FC236}">
              <a16:creationId xmlns:a16="http://schemas.microsoft.com/office/drawing/2014/main" id="{F23D5A42-C7E5-D14F-8A37-A829B6FFA1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597400"/>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6" name="Picture 67" descr="spacer">
          <a:extLst>
            <a:ext uri="{FF2B5EF4-FFF2-40B4-BE49-F238E27FC236}">
              <a16:creationId xmlns:a16="http://schemas.microsoft.com/office/drawing/2014/main" id="{07C4BE2C-7CF4-B448-A287-53FB6D612F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9893300"/>
          <a:ext cx="104775" cy="9525"/>
        </a:xfrm>
        <a:prstGeom prst="rect">
          <a:avLst/>
        </a:prstGeom>
        <a:noFill/>
        <a:ln w="9525">
          <a:noFill/>
          <a:miter lim="800000"/>
          <a:headEnd/>
          <a:tailEnd/>
        </a:ln>
      </xdr:spPr>
    </xdr:pic>
    <xdr:clientData/>
  </xdr:twoCellAnchor>
  <xdr:oneCellAnchor>
    <xdr:from>
      <xdr:col>17</xdr:col>
      <xdr:colOff>0</xdr:colOff>
      <xdr:row>21</xdr:row>
      <xdr:rowOff>0</xdr:rowOff>
    </xdr:from>
    <xdr:ext cx="76200" cy="9525"/>
    <xdr:pic>
      <xdr:nvPicPr>
        <xdr:cNvPr id="18" name="Picture 4" descr="spacer">
          <a:extLst>
            <a:ext uri="{FF2B5EF4-FFF2-40B4-BE49-F238E27FC236}">
              <a16:creationId xmlns:a16="http://schemas.microsoft.com/office/drawing/2014/main" id="{2354884D-7750-9C44-BDAB-8E5B48B86E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29</xdr:col>
      <xdr:colOff>0</xdr:colOff>
      <xdr:row>23</xdr:row>
      <xdr:rowOff>0</xdr:rowOff>
    </xdr:from>
    <xdr:ext cx="76200" cy="9525"/>
    <xdr:pic>
      <xdr:nvPicPr>
        <xdr:cNvPr id="19" name="Picture 18" descr="spacer">
          <a:extLst>
            <a:ext uri="{FF2B5EF4-FFF2-40B4-BE49-F238E27FC236}">
              <a16:creationId xmlns:a16="http://schemas.microsoft.com/office/drawing/2014/main" id="{02F2EA2C-5BC5-1140-858D-9162A88568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17</xdr:col>
      <xdr:colOff>0</xdr:colOff>
      <xdr:row>21</xdr:row>
      <xdr:rowOff>0</xdr:rowOff>
    </xdr:from>
    <xdr:ext cx="76200" cy="9525"/>
    <xdr:pic>
      <xdr:nvPicPr>
        <xdr:cNvPr id="20" name="Picture 4" descr="spacer">
          <a:extLst>
            <a:ext uri="{FF2B5EF4-FFF2-40B4-BE49-F238E27FC236}">
              <a16:creationId xmlns:a16="http://schemas.microsoft.com/office/drawing/2014/main" id="{A0EB78C9-15CF-014E-BCBD-6BCCC915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29</xdr:col>
      <xdr:colOff>0</xdr:colOff>
      <xdr:row>23</xdr:row>
      <xdr:rowOff>0</xdr:rowOff>
    </xdr:from>
    <xdr:ext cx="76200" cy="9525"/>
    <xdr:pic>
      <xdr:nvPicPr>
        <xdr:cNvPr id="21" name="Picture 4" descr="spacer">
          <a:extLst>
            <a:ext uri="{FF2B5EF4-FFF2-40B4-BE49-F238E27FC236}">
              <a16:creationId xmlns:a16="http://schemas.microsoft.com/office/drawing/2014/main" id="{F9C4E3BD-DD40-8047-9D73-D711125BDA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oneCellAnchor>
    <xdr:from>
      <xdr:col>17</xdr:col>
      <xdr:colOff>0</xdr:colOff>
      <xdr:row>21</xdr:row>
      <xdr:rowOff>0</xdr:rowOff>
    </xdr:from>
    <xdr:ext cx="76200" cy="9525"/>
    <xdr:pic>
      <xdr:nvPicPr>
        <xdr:cNvPr id="22" name="Picture 4" descr="spacer">
          <a:extLst>
            <a:ext uri="{FF2B5EF4-FFF2-40B4-BE49-F238E27FC236}">
              <a16:creationId xmlns:a16="http://schemas.microsoft.com/office/drawing/2014/main" id="{E812B314-7527-F54B-A6E7-DFB55167A2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356100"/>
          <a:ext cx="76200" cy="9525"/>
        </a:xfrm>
        <a:prstGeom prst="rect">
          <a:avLst/>
        </a:prstGeom>
        <a:noFill/>
        <a:ln w="9525">
          <a:noFill/>
          <a:miter lim="800000"/>
          <a:headEnd/>
          <a:tailEnd/>
        </a:ln>
      </xdr:spPr>
    </xdr:pic>
    <xdr:clientData/>
  </xdr:oneCellAnchor>
  <xdr:oneCellAnchor>
    <xdr:from>
      <xdr:col>29</xdr:col>
      <xdr:colOff>0</xdr:colOff>
      <xdr:row>23</xdr:row>
      <xdr:rowOff>0</xdr:rowOff>
    </xdr:from>
    <xdr:ext cx="76200" cy="9525"/>
    <xdr:pic>
      <xdr:nvPicPr>
        <xdr:cNvPr id="23" name="Picture 4" descr="spacer">
          <a:extLst>
            <a:ext uri="{FF2B5EF4-FFF2-40B4-BE49-F238E27FC236}">
              <a16:creationId xmlns:a16="http://schemas.microsoft.com/office/drawing/2014/main" id="{1FA8B987-64E1-9941-A59F-326E870F96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065000" y="4686300"/>
          <a:ext cx="76200" cy="9525"/>
        </a:xfrm>
        <a:prstGeom prst="rect">
          <a:avLst/>
        </a:prstGeom>
        <a:noFill/>
        <a:ln w="9525">
          <a:noFill/>
          <a:miter lim="800000"/>
          <a:headEnd/>
          <a:tailEnd/>
        </a:ln>
      </xdr:spPr>
    </xdr:pic>
    <xdr:clientData/>
  </xdr:oneCellAnchor>
  <xdr:twoCellAnchor>
    <xdr:from>
      <xdr:col>19</xdr:col>
      <xdr:colOff>85587</xdr:colOff>
      <xdr:row>18</xdr:row>
      <xdr:rowOff>73440</xdr:rowOff>
    </xdr:from>
    <xdr:to>
      <xdr:col>27</xdr:col>
      <xdr:colOff>384590</xdr:colOff>
      <xdr:row>36</xdr:row>
      <xdr:rowOff>44865</xdr:rowOff>
    </xdr:to>
    <xdr:graphicFrame macro="">
      <xdr:nvGraphicFramePr>
        <xdr:cNvPr id="24" name="Chart 5">
          <a:extLst>
            <a:ext uri="{FF2B5EF4-FFF2-40B4-BE49-F238E27FC236}">
              <a16:creationId xmlns:a16="http://schemas.microsoft.com/office/drawing/2014/main" id="{54469871-1488-0846-B895-E5C1C98EC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21</xdr:row>
      <xdr:rowOff>0</xdr:rowOff>
    </xdr:from>
    <xdr:to>
      <xdr:col>0</xdr:col>
      <xdr:colOff>76200</xdr:colOff>
      <xdr:row>21</xdr:row>
      <xdr:rowOff>9525</xdr:rowOff>
    </xdr:to>
    <xdr:pic>
      <xdr:nvPicPr>
        <xdr:cNvPr id="25" name="Picture 4" descr="spacer">
          <a:extLst>
            <a:ext uri="{FF2B5EF4-FFF2-40B4-BE49-F238E27FC236}">
              <a16:creationId xmlns:a16="http://schemas.microsoft.com/office/drawing/2014/main" id="{258D84D7-1582-DF49-9655-CD44968B75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26" name="Picture 25" descr="spacer">
          <a:extLst>
            <a:ext uri="{FF2B5EF4-FFF2-40B4-BE49-F238E27FC236}">
              <a16:creationId xmlns:a16="http://schemas.microsoft.com/office/drawing/2014/main" id="{99E3594E-5E78-B64B-AD1E-5435453688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27" name="Picture 4" descr="spacer">
          <a:extLst>
            <a:ext uri="{FF2B5EF4-FFF2-40B4-BE49-F238E27FC236}">
              <a16:creationId xmlns:a16="http://schemas.microsoft.com/office/drawing/2014/main" id="{AAEEA6E6-E211-494C-89A4-DFBB0A18C0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28" name="Picture 4" descr="spacer">
          <a:extLst>
            <a:ext uri="{FF2B5EF4-FFF2-40B4-BE49-F238E27FC236}">
              <a16:creationId xmlns:a16="http://schemas.microsoft.com/office/drawing/2014/main" id="{310D7AA5-E6D2-C047-B5FE-F25A66D837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29" name="Picture 4" descr="spacer">
          <a:extLst>
            <a:ext uri="{FF2B5EF4-FFF2-40B4-BE49-F238E27FC236}">
              <a16:creationId xmlns:a16="http://schemas.microsoft.com/office/drawing/2014/main" id="{317E38CB-BC0F-2146-A1AD-2E770295C9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267200"/>
          <a:ext cx="76200"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30" name="Picture 4" descr="spacer">
          <a:extLst>
            <a:ext uri="{FF2B5EF4-FFF2-40B4-BE49-F238E27FC236}">
              <a16:creationId xmlns:a16="http://schemas.microsoft.com/office/drawing/2014/main" id="{A3B2F680-B79D-B74D-A759-222049D09A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105900" y="4597400"/>
          <a:ext cx="76200" cy="9525"/>
        </a:xfrm>
        <a:prstGeom prst="rect">
          <a:avLst/>
        </a:prstGeom>
        <a:noFill/>
        <a:ln w="9525">
          <a:noFill/>
          <a:miter lim="800000"/>
          <a:headEnd/>
          <a:tailEnd/>
        </a:ln>
      </xdr:spPr>
    </xdr:pic>
    <xdr:clientData/>
  </xdr:twoCellAnchor>
  <xdr:twoCellAnchor>
    <xdr:from>
      <xdr:col>2</xdr:col>
      <xdr:colOff>669787</xdr:colOff>
      <xdr:row>17</xdr:row>
      <xdr:rowOff>162340</xdr:rowOff>
    </xdr:from>
    <xdr:to>
      <xdr:col>11</xdr:col>
      <xdr:colOff>181390</xdr:colOff>
      <xdr:row>35</xdr:row>
      <xdr:rowOff>133765</xdr:rowOff>
    </xdr:to>
    <xdr:graphicFrame macro="">
      <xdr:nvGraphicFramePr>
        <xdr:cNvPr id="31" name="Chart 5">
          <a:extLst>
            <a:ext uri="{FF2B5EF4-FFF2-40B4-BE49-F238E27FC236}">
              <a16:creationId xmlns:a16="http://schemas.microsoft.com/office/drawing/2014/main" id="{1E9122D0-8342-BE4D-B140-010369B1A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647699</xdr:colOff>
      <xdr:row>8</xdr:row>
      <xdr:rowOff>141288</xdr:rowOff>
    </xdr:from>
    <xdr:to>
      <xdr:col>20</xdr:col>
      <xdr:colOff>134143</xdr:colOff>
      <xdr:row>40</xdr:row>
      <xdr:rowOff>66676</xdr:rowOff>
    </xdr:to>
    <xdr:graphicFrame macro="">
      <xdr:nvGraphicFramePr>
        <xdr:cNvPr id="2" name="Chart 1">
          <a:extLst>
            <a:ext uri="{FF2B5EF4-FFF2-40B4-BE49-F238E27FC236}">
              <a16:creationId xmlns:a16="http://schemas.microsoft.com/office/drawing/2014/main" id="{C6E08296-AD5F-B44A-BC7E-FCAB1152D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8</xdr:col>
      <xdr:colOff>444500</xdr:colOff>
      <xdr:row>31</xdr:row>
      <xdr:rowOff>101600</xdr:rowOff>
    </xdr:from>
    <xdr:ext cx="1287853" cy="269176"/>
    <xdr:sp macro="" textlink="">
      <xdr:nvSpPr>
        <xdr:cNvPr id="3" name="TextBox 2">
          <a:extLst>
            <a:ext uri="{FF2B5EF4-FFF2-40B4-BE49-F238E27FC236}">
              <a16:creationId xmlns:a16="http://schemas.microsoft.com/office/drawing/2014/main" id="{C549CB3E-687F-094F-A860-81A6DA5272E9}"/>
            </a:ext>
          </a:extLst>
        </xdr:cNvPr>
        <xdr:cNvSpPr txBox="1"/>
      </xdr:nvSpPr>
      <xdr:spPr>
        <a:xfrm>
          <a:off x="6985000" y="7023100"/>
          <a:ext cx="1287853" cy="26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visits</a:t>
          </a:r>
        </a:p>
      </xdr:txBody>
    </xdr:sp>
    <xdr:clientData/>
  </xdr:oneCellAnchor>
  <xdr:oneCellAnchor>
    <xdr:from>
      <xdr:col>34</xdr:col>
      <xdr:colOff>635000</xdr:colOff>
      <xdr:row>3</xdr:row>
      <xdr:rowOff>12700</xdr:rowOff>
    </xdr:from>
    <xdr:ext cx="6616700" cy="5003800"/>
    <xdr:pic>
      <xdr:nvPicPr>
        <xdr:cNvPr id="4" name="Picture 3">
          <a:extLst>
            <a:ext uri="{FF2B5EF4-FFF2-40B4-BE49-F238E27FC236}">
              <a16:creationId xmlns:a16="http://schemas.microsoft.com/office/drawing/2014/main" id="{D7B02CE2-E60A-894F-9386-868A51C6B54C}"/>
            </a:ext>
          </a:extLst>
        </xdr:cNvPr>
        <xdr:cNvPicPr>
          <a:picLocks noChangeAspect="1"/>
        </xdr:cNvPicPr>
      </xdr:nvPicPr>
      <xdr:blipFill>
        <a:blip xmlns:r="http://schemas.openxmlformats.org/officeDocument/2006/relationships" r:embed="rId1"/>
        <a:stretch>
          <a:fillRect/>
        </a:stretch>
      </xdr:blipFill>
      <xdr:spPr>
        <a:xfrm>
          <a:off x="24295100" y="1358900"/>
          <a:ext cx="6616700" cy="5003800"/>
        </a:xfrm>
        <a:prstGeom prst="rect">
          <a:avLst/>
        </a:prstGeom>
        <a:ln w="12700">
          <a:solidFill>
            <a:schemeClr val="tx1"/>
          </a:solidFill>
        </a:ln>
      </xdr:spPr>
    </xdr:pic>
    <xdr:clientData/>
  </xdr:oneCellAnchor>
  <xdr:oneCellAnchor>
    <xdr:from>
      <xdr:col>36</xdr:col>
      <xdr:colOff>444500</xdr:colOff>
      <xdr:row>28</xdr:row>
      <xdr:rowOff>38100</xdr:rowOff>
    </xdr:from>
    <xdr:ext cx="1287853" cy="269176"/>
    <xdr:sp macro="" textlink="">
      <xdr:nvSpPr>
        <xdr:cNvPr id="5" name="TextBox 4">
          <a:extLst>
            <a:ext uri="{FF2B5EF4-FFF2-40B4-BE49-F238E27FC236}">
              <a16:creationId xmlns:a16="http://schemas.microsoft.com/office/drawing/2014/main" id="{E6F684D8-DC76-CC45-B043-35581F4B09A8}"/>
            </a:ext>
          </a:extLst>
        </xdr:cNvPr>
        <xdr:cNvSpPr txBox="1"/>
      </xdr:nvSpPr>
      <xdr:spPr>
        <a:xfrm>
          <a:off x="8331200" y="5702300"/>
          <a:ext cx="1287853" cy="26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visits</a:t>
          </a:r>
        </a:p>
      </xdr:txBody>
    </xdr:sp>
    <xdr:clientData/>
  </xdr:oneCellAnchor>
  <xdr:twoCellAnchor editAs="oneCell">
    <xdr:from>
      <xdr:col>8</xdr:col>
      <xdr:colOff>50800</xdr:colOff>
      <xdr:row>3</xdr:row>
      <xdr:rowOff>122115</xdr:rowOff>
    </xdr:from>
    <xdr:to>
      <xdr:col>22</xdr:col>
      <xdr:colOff>114978</xdr:colOff>
      <xdr:row>27</xdr:row>
      <xdr:rowOff>101601</xdr:rowOff>
    </xdr:to>
    <xdr:pic>
      <xdr:nvPicPr>
        <xdr:cNvPr id="6" name="ChartImage" descr="https://uat-ni.ems.eosdis.nasa.gov/NetInsight/zannualfy18/dynamic/nt_grcustom14488_1572634986_7220.png">
          <a:extLst>
            <a:ext uri="{FF2B5EF4-FFF2-40B4-BE49-F238E27FC236}">
              <a16:creationId xmlns:a16="http://schemas.microsoft.com/office/drawing/2014/main" id="{7DB01CE6-5A70-BB47-8F8C-95A5A275F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1300" y="1468315"/>
          <a:ext cx="9144678" cy="5478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266700</xdr:colOff>
      <xdr:row>6</xdr:row>
      <xdr:rowOff>76200</xdr:rowOff>
    </xdr:from>
    <xdr:to>
      <xdr:col>9</xdr:col>
      <xdr:colOff>67470</xdr:colOff>
      <xdr:row>28</xdr:row>
      <xdr:rowOff>12648</xdr:rowOff>
    </xdr:to>
    <xdr:pic>
      <xdr:nvPicPr>
        <xdr:cNvPr id="7" name="Picture 6">
          <a:extLst>
            <a:ext uri="{FF2B5EF4-FFF2-40B4-BE49-F238E27FC236}">
              <a16:creationId xmlns:a16="http://schemas.microsoft.com/office/drawing/2014/main" id="{4A2FF7D6-EBAD-334B-A713-EAD0D6383EFA}"/>
            </a:ext>
          </a:extLst>
        </xdr:cNvPr>
        <xdr:cNvPicPr>
          <a:picLocks noChangeAspect="1"/>
        </xdr:cNvPicPr>
      </xdr:nvPicPr>
      <xdr:blipFill>
        <a:blip xmlns:r="http://schemas.openxmlformats.org/officeDocument/2006/relationships" r:embed="rId3"/>
        <a:stretch>
          <a:fillRect/>
        </a:stretch>
      </xdr:blipFill>
      <xdr:spPr>
        <a:xfrm>
          <a:off x="6807200" y="2146300"/>
          <a:ext cx="473870" cy="47751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31</xdr:col>
      <xdr:colOff>535782</xdr:colOff>
      <xdr:row>13</xdr:row>
      <xdr:rowOff>11906</xdr:rowOff>
    </xdr:from>
    <xdr:to>
      <xdr:col>39</xdr:col>
      <xdr:colOff>173832</xdr:colOff>
      <xdr:row>31</xdr:row>
      <xdr:rowOff>38099</xdr:rowOff>
    </xdr:to>
    <xdr:graphicFrame macro="">
      <xdr:nvGraphicFramePr>
        <xdr:cNvPr id="2" name="Chart 1">
          <a:extLst>
            <a:ext uri="{FF2B5EF4-FFF2-40B4-BE49-F238E27FC236}">
              <a16:creationId xmlns:a16="http://schemas.microsoft.com/office/drawing/2014/main" id="{858D11D6-0F8E-B64E-8B27-A9BF61CC4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71437</xdr:colOff>
      <xdr:row>13</xdr:row>
      <xdr:rowOff>107156</xdr:rowOff>
    </xdr:from>
    <xdr:to>
      <xdr:col>48</xdr:col>
      <xdr:colOff>252412</xdr:colOff>
      <xdr:row>28</xdr:row>
      <xdr:rowOff>180976</xdr:rowOff>
    </xdr:to>
    <xdr:graphicFrame macro="">
      <xdr:nvGraphicFramePr>
        <xdr:cNvPr id="3" name="Chart 2">
          <a:extLst>
            <a:ext uri="{FF2B5EF4-FFF2-40B4-BE49-F238E27FC236}">
              <a16:creationId xmlns:a16="http://schemas.microsoft.com/office/drawing/2014/main" id="{5EA817A7-8E32-7D4F-9940-8214CDE4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37</xdr:col>
      <xdr:colOff>0</xdr:colOff>
      <xdr:row>44</xdr:row>
      <xdr:rowOff>0</xdr:rowOff>
    </xdr:from>
    <xdr:to>
      <xdr:col>43</xdr:col>
      <xdr:colOff>584200</xdr:colOff>
      <xdr:row>61</xdr:row>
      <xdr:rowOff>63500</xdr:rowOff>
    </xdr:to>
    <xdr:pic>
      <xdr:nvPicPr>
        <xdr:cNvPr id="4" name="Picture 3">
          <a:extLst>
            <a:ext uri="{FF2B5EF4-FFF2-40B4-BE49-F238E27FC236}">
              <a16:creationId xmlns:a16="http://schemas.microsoft.com/office/drawing/2014/main" id="{292E52F0-C37B-D849-AE25-E0A3CC4C0D82}"/>
            </a:ext>
          </a:extLst>
        </xdr:cNvPr>
        <xdr:cNvPicPr>
          <a:picLocks noChangeAspect="1"/>
        </xdr:cNvPicPr>
      </xdr:nvPicPr>
      <xdr:blipFill>
        <a:blip xmlns:r="http://schemas.openxmlformats.org/officeDocument/2006/relationships" r:embed="rId3"/>
        <a:stretch>
          <a:fillRect/>
        </a:stretch>
      </xdr:blipFill>
      <xdr:spPr>
        <a:xfrm>
          <a:off x="9842500" y="8394700"/>
          <a:ext cx="4622800" cy="3670300"/>
        </a:xfrm>
        <a:prstGeom prst="rect">
          <a:avLst/>
        </a:prstGeom>
        <a:ln w="12700">
          <a:solidFill>
            <a:schemeClr val="tx1"/>
          </a:solidFill>
        </a:ln>
      </xdr:spPr>
    </xdr:pic>
    <xdr:clientData/>
  </xdr:twoCellAnchor>
  <xdr:oneCellAnchor>
    <xdr:from>
      <xdr:col>37</xdr:col>
      <xdr:colOff>50800</xdr:colOff>
      <xdr:row>61</xdr:row>
      <xdr:rowOff>152400</xdr:rowOff>
    </xdr:from>
    <xdr:ext cx="1287853" cy="269176"/>
    <xdr:sp macro="" textlink="">
      <xdr:nvSpPr>
        <xdr:cNvPr id="5" name="TextBox 4">
          <a:extLst>
            <a:ext uri="{FF2B5EF4-FFF2-40B4-BE49-F238E27FC236}">
              <a16:creationId xmlns:a16="http://schemas.microsoft.com/office/drawing/2014/main" id="{2FEA3148-C377-5643-9004-8F181B85DDA2}"/>
            </a:ext>
          </a:extLst>
        </xdr:cNvPr>
        <xdr:cNvSpPr txBox="1"/>
      </xdr:nvSpPr>
      <xdr:spPr>
        <a:xfrm>
          <a:off x="9893300" y="11544300"/>
          <a:ext cx="1287853" cy="26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visits</a:t>
          </a:r>
        </a:p>
      </xdr:txBody>
    </xdr:sp>
    <xdr:clientData/>
  </xdr:oneCellAnchor>
  <xdr:twoCellAnchor>
    <xdr:from>
      <xdr:col>9</xdr:col>
      <xdr:colOff>471486</xdr:colOff>
      <xdr:row>34</xdr:row>
      <xdr:rowOff>128588</xdr:rowOff>
    </xdr:from>
    <xdr:to>
      <xdr:col>19</xdr:col>
      <xdr:colOff>-1</xdr:colOff>
      <xdr:row>61</xdr:row>
      <xdr:rowOff>4765</xdr:rowOff>
    </xdr:to>
    <xdr:graphicFrame macro="">
      <xdr:nvGraphicFramePr>
        <xdr:cNvPr id="6" name="Chart 5">
          <a:extLst>
            <a:ext uri="{FF2B5EF4-FFF2-40B4-BE49-F238E27FC236}">
              <a16:creationId xmlns:a16="http://schemas.microsoft.com/office/drawing/2014/main" id="{B7C5F017-D5E6-0C41-9C9E-0E4C1FDF0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535782</xdr:colOff>
      <xdr:row>12</xdr:row>
      <xdr:rowOff>11906</xdr:rowOff>
    </xdr:from>
    <xdr:to>
      <xdr:col>13</xdr:col>
      <xdr:colOff>173832</xdr:colOff>
      <xdr:row>30</xdr:row>
      <xdr:rowOff>38099</xdr:rowOff>
    </xdr:to>
    <xdr:graphicFrame macro="">
      <xdr:nvGraphicFramePr>
        <xdr:cNvPr id="7" name="Chart 6">
          <a:extLst>
            <a:ext uri="{FF2B5EF4-FFF2-40B4-BE49-F238E27FC236}">
              <a16:creationId xmlns:a16="http://schemas.microsoft.com/office/drawing/2014/main" id="{A06D5CA6-553B-974B-B78E-5857ACD0C8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71437</xdr:colOff>
      <xdr:row>12</xdr:row>
      <xdr:rowOff>107156</xdr:rowOff>
    </xdr:from>
    <xdr:to>
      <xdr:col>22</xdr:col>
      <xdr:colOff>252412</xdr:colOff>
      <xdr:row>27</xdr:row>
      <xdr:rowOff>180976</xdr:rowOff>
    </xdr:to>
    <xdr:graphicFrame macro="">
      <xdr:nvGraphicFramePr>
        <xdr:cNvPr id="8" name="Chart 7">
          <a:extLst>
            <a:ext uri="{FF2B5EF4-FFF2-40B4-BE49-F238E27FC236}">
              <a16:creationId xmlns:a16="http://schemas.microsoft.com/office/drawing/2014/main" id="{B5395B68-37E4-6B4C-91AB-0CE9E47C56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84136</xdr:colOff>
      <xdr:row>67</xdr:row>
      <xdr:rowOff>76200</xdr:rowOff>
    </xdr:from>
    <xdr:to>
      <xdr:col>22</xdr:col>
      <xdr:colOff>25399</xdr:colOff>
      <xdr:row>92</xdr:row>
      <xdr:rowOff>0</xdr:rowOff>
    </xdr:to>
    <xdr:pic>
      <xdr:nvPicPr>
        <xdr:cNvPr id="9" name="Picture 8">
          <a:extLst>
            <a:ext uri="{FF2B5EF4-FFF2-40B4-BE49-F238E27FC236}">
              <a16:creationId xmlns:a16="http://schemas.microsoft.com/office/drawing/2014/main" id="{B3487F6D-0115-5547-A79B-F91AB7209156}"/>
            </a:ext>
          </a:extLst>
        </xdr:cNvPr>
        <xdr:cNvPicPr>
          <a:picLocks noChangeAspect="1"/>
        </xdr:cNvPicPr>
      </xdr:nvPicPr>
      <xdr:blipFill>
        <a:blip xmlns:r="http://schemas.openxmlformats.org/officeDocument/2006/relationships" r:embed="rId7"/>
        <a:stretch>
          <a:fillRect/>
        </a:stretch>
      </xdr:blipFill>
      <xdr:spPr>
        <a:xfrm>
          <a:off x="8402636" y="13081000"/>
          <a:ext cx="8691563" cy="4635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28</xdr:col>
      <xdr:colOff>0</xdr:colOff>
      <xdr:row>34</xdr:row>
      <xdr:rowOff>0</xdr:rowOff>
    </xdr:from>
    <xdr:to>
      <xdr:col>28</xdr:col>
      <xdr:colOff>123825</xdr:colOff>
      <xdr:row>34</xdr:row>
      <xdr:rowOff>123825</xdr:rowOff>
    </xdr:to>
    <xdr:pic>
      <xdr:nvPicPr>
        <xdr:cNvPr id="2" name="Picture 1" descr="https://ops-ni.ems.eosdis.nasa.gov/NetInsight/images/selection_icon.gif">
          <a:extLst>
            <a:ext uri="{FF2B5EF4-FFF2-40B4-BE49-F238E27FC236}">
              <a16:creationId xmlns:a16="http://schemas.microsoft.com/office/drawing/2014/main" id="{61BB9FF7-C96D-D242-B678-B30CBC082B1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84600" y="7493000"/>
          <a:ext cx="123825" cy="123825"/>
        </a:xfrm>
        <a:prstGeom prst="rect">
          <a:avLst/>
        </a:prstGeom>
        <a:noFill/>
      </xdr:spPr>
    </xdr:pic>
    <xdr:clientData/>
  </xdr:twoCellAnchor>
  <xdr:twoCellAnchor editAs="oneCell">
    <xdr:from>
      <xdr:col>28</xdr:col>
      <xdr:colOff>0</xdr:colOff>
      <xdr:row>34</xdr:row>
      <xdr:rowOff>0</xdr:rowOff>
    </xdr:from>
    <xdr:to>
      <xdr:col>28</xdr:col>
      <xdr:colOff>123825</xdr:colOff>
      <xdr:row>34</xdr:row>
      <xdr:rowOff>123825</xdr:rowOff>
    </xdr:to>
    <xdr:pic>
      <xdr:nvPicPr>
        <xdr:cNvPr id="3" name="Picture 2" descr="https://ops-ni.ems.eosdis.nasa.gov/NetInsight/images/selection_icon.gif">
          <a:extLst>
            <a:ext uri="{FF2B5EF4-FFF2-40B4-BE49-F238E27FC236}">
              <a16:creationId xmlns:a16="http://schemas.microsoft.com/office/drawing/2014/main" id="{9479D1D6-563E-3F41-93E4-E6CDEB5CC92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84600" y="7493000"/>
          <a:ext cx="123825" cy="123825"/>
        </a:xfrm>
        <a:prstGeom prst="rect">
          <a:avLst/>
        </a:prstGeom>
        <a:noFill/>
      </xdr:spPr>
    </xdr:pic>
    <xdr:clientData/>
  </xdr:twoCellAnchor>
  <xdr:twoCellAnchor>
    <xdr:from>
      <xdr:col>39</xdr:col>
      <xdr:colOff>285749</xdr:colOff>
      <xdr:row>23</xdr:row>
      <xdr:rowOff>0</xdr:rowOff>
    </xdr:from>
    <xdr:to>
      <xdr:col>47</xdr:col>
      <xdr:colOff>352424</xdr:colOff>
      <xdr:row>36</xdr:row>
      <xdr:rowOff>76200</xdr:rowOff>
    </xdr:to>
    <xdr:graphicFrame macro="">
      <xdr:nvGraphicFramePr>
        <xdr:cNvPr id="4" name="Chart 3">
          <a:extLst>
            <a:ext uri="{FF2B5EF4-FFF2-40B4-BE49-F238E27FC236}">
              <a16:creationId xmlns:a16="http://schemas.microsoft.com/office/drawing/2014/main" id="{A7CC4FBA-A830-1445-8D83-71C9680A8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66675</xdr:colOff>
      <xdr:row>12</xdr:row>
      <xdr:rowOff>114300</xdr:rowOff>
    </xdr:from>
    <xdr:to>
      <xdr:col>37</xdr:col>
      <xdr:colOff>266700</xdr:colOff>
      <xdr:row>26</xdr:row>
      <xdr:rowOff>85725</xdr:rowOff>
    </xdr:to>
    <xdr:graphicFrame macro="">
      <xdr:nvGraphicFramePr>
        <xdr:cNvPr id="5" name="Chart 4">
          <a:extLst>
            <a:ext uri="{FF2B5EF4-FFF2-40B4-BE49-F238E27FC236}">
              <a16:creationId xmlns:a16="http://schemas.microsoft.com/office/drawing/2014/main" id="{7CD081FD-C30D-E744-AE6D-A181939F6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34</xdr:col>
      <xdr:colOff>165100</xdr:colOff>
      <xdr:row>40</xdr:row>
      <xdr:rowOff>38099</xdr:rowOff>
    </xdr:from>
    <xdr:to>
      <xdr:col>45</xdr:col>
      <xdr:colOff>292100</xdr:colOff>
      <xdr:row>68</xdr:row>
      <xdr:rowOff>102457</xdr:rowOff>
    </xdr:to>
    <xdr:pic>
      <xdr:nvPicPr>
        <xdr:cNvPr id="6" name="Picture 5">
          <a:extLst>
            <a:ext uri="{FF2B5EF4-FFF2-40B4-BE49-F238E27FC236}">
              <a16:creationId xmlns:a16="http://schemas.microsoft.com/office/drawing/2014/main" id="{4DCDD11A-23D5-9347-9954-007B68D7A150}"/>
            </a:ext>
          </a:extLst>
        </xdr:cNvPr>
        <xdr:cNvPicPr>
          <a:picLocks noChangeAspect="1"/>
        </xdr:cNvPicPr>
      </xdr:nvPicPr>
      <xdr:blipFill>
        <a:blip xmlns:r="http://schemas.openxmlformats.org/officeDocument/2006/relationships" r:embed="rId4"/>
        <a:stretch>
          <a:fillRect/>
        </a:stretch>
      </xdr:blipFill>
      <xdr:spPr>
        <a:xfrm>
          <a:off x="25336500" y="11201399"/>
          <a:ext cx="7708900" cy="5766658"/>
        </a:xfrm>
        <a:prstGeom prst="rect">
          <a:avLst/>
        </a:prstGeom>
        <a:ln w="12700">
          <a:solidFill>
            <a:schemeClr val="tx1"/>
          </a:solidFill>
        </a:ln>
      </xdr:spPr>
    </xdr:pic>
    <xdr:clientData/>
  </xdr:twoCellAnchor>
  <xdr:oneCellAnchor>
    <xdr:from>
      <xdr:col>35</xdr:col>
      <xdr:colOff>190500</xdr:colOff>
      <xdr:row>61</xdr:row>
      <xdr:rowOff>152400</xdr:rowOff>
    </xdr:from>
    <xdr:ext cx="1287853" cy="269176"/>
    <xdr:sp macro="" textlink="">
      <xdr:nvSpPr>
        <xdr:cNvPr id="7" name="TextBox 6">
          <a:extLst>
            <a:ext uri="{FF2B5EF4-FFF2-40B4-BE49-F238E27FC236}">
              <a16:creationId xmlns:a16="http://schemas.microsoft.com/office/drawing/2014/main" id="{9C1CD7DA-4507-D740-83DE-6FFA8DC138C0}"/>
            </a:ext>
          </a:extLst>
        </xdr:cNvPr>
        <xdr:cNvSpPr txBox="1"/>
      </xdr:nvSpPr>
      <xdr:spPr>
        <a:xfrm>
          <a:off x="9664700" y="12484100"/>
          <a:ext cx="1287853" cy="26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Arial" panose="020B0604020202020204" pitchFamily="34" charset="0"/>
              <a:cs typeface="Arial" panose="020B0604020202020204" pitchFamily="34" charset="0"/>
            </a:rPr>
            <a:t>Number of visits</a:t>
          </a:r>
        </a:p>
      </xdr:txBody>
    </xdr:sp>
    <xdr:clientData/>
  </xdr:oneCellAnchor>
  <xdr:twoCellAnchor editAs="oneCell">
    <xdr:from>
      <xdr:col>3</xdr:col>
      <xdr:colOff>0</xdr:colOff>
      <xdr:row>34</xdr:row>
      <xdr:rowOff>0</xdr:rowOff>
    </xdr:from>
    <xdr:to>
      <xdr:col>3</xdr:col>
      <xdr:colOff>123825</xdr:colOff>
      <xdr:row>34</xdr:row>
      <xdr:rowOff>123825</xdr:rowOff>
    </xdr:to>
    <xdr:pic>
      <xdr:nvPicPr>
        <xdr:cNvPr id="8" name="Picture 7" descr="https://ops-ni.ems.eosdis.nasa.gov/NetInsight/images/selection_icon.gif">
          <a:extLst>
            <a:ext uri="{FF2B5EF4-FFF2-40B4-BE49-F238E27FC236}">
              <a16:creationId xmlns:a16="http://schemas.microsoft.com/office/drawing/2014/main" id="{96B04E80-15AD-714C-97FE-119901F4B64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71900" y="7493000"/>
          <a:ext cx="123825" cy="123825"/>
        </a:xfrm>
        <a:prstGeom prst="rect">
          <a:avLst/>
        </a:prstGeom>
        <a:noFill/>
      </xdr:spPr>
    </xdr:pic>
    <xdr:clientData/>
  </xdr:twoCellAnchor>
  <xdr:twoCellAnchor editAs="oneCell">
    <xdr:from>
      <xdr:col>3</xdr:col>
      <xdr:colOff>0</xdr:colOff>
      <xdr:row>34</xdr:row>
      <xdr:rowOff>0</xdr:rowOff>
    </xdr:from>
    <xdr:to>
      <xdr:col>3</xdr:col>
      <xdr:colOff>123825</xdr:colOff>
      <xdr:row>34</xdr:row>
      <xdr:rowOff>123825</xdr:rowOff>
    </xdr:to>
    <xdr:pic>
      <xdr:nvPicPr>
        <xdr:cNvPr id="9" name="Picture 8" descr="https://ops-ni.ems.eosdis.nasa.gov/NetInsight/images/selection_icon.gif">
          <a:extLst>
            <a:ext uri="{FF2B5EF4-FFF2-40B4-BE49-F238E27FC236}">
              <a16:creationId xmlns:a16="http://schemas.microsoft.com/office/drawing/2014/main" id="{624AAE9F-3280-CD43-8C3E-8907C4AE2D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71900" y="7493000"/>
          <a:ext cx="123825" cy="123825"/>
        </a:xfrm>
        <a:prstGeom prst="rect">
          <a:avLst/>
        </a:prstGeom>
        <a:noFill/>
      </xdr:spPr>
    </xdr:pic>
    <xdr:clientData/>
  </xdr:twoCellAnchor>
  <xdr:twoCellAnchor>
    <xdr:from>
      <xdr:col>12</xdr:col>
      <xdr:colOff>577849</xdr:colOff>
      <xdr:row>13</xdr:row>
      <xdr:rowOff>0</xdr:rowOff>
    </xdr:from>
    <xdr:to>
      <xdr:col>21</xdr:col>
      <xdr:colOff>530224</xdr:colOff>
      <xdr:row>27</xdr:row>
      <xdr:rowOff>127000</xdr:rowOff>
    </xdr:to>
    <xdr:graphicFrame macro="">
      <xdr:nvGraphicFramePr>
        <xdr:cNvPr id="10" name="Chart 9">
          <a:extLst>
            <a:ext uri="{FF2B5EF4-FFF2-40B4-BE49-F238E27FC236}">
              <a16:creationId xmlns:a16="http://schemas.microsoft.com/office/drawing/2014/main" id="{2B04C603-C357-FD45-8A65-4C07D15870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66675</xdr:colOff>
      <xdr:row>12</xdr:row>
      <xdr:rowOff>114300</xdr:rowOff>
    </xdr:from>
    <xdr:to>
      <xdr:col>12</xdr:col>
      <xdr:colOff>266700</xdr:colOff>
      <xdr:row>26</xdr:row>
      <xdr:rowOff>85725</xdr:rowOff>
    </xdr:to>
    <xdr:graphicFrame macro="">
      <xdr:nvGraphicFramePr>
        <xdr:cNvPr id="11" name="Chart 10">
          <a:extLst>
            <a:ext uri="{FF2B5EF4-FFF2-40B4-BE49-F238E27FC236}">
              <a16:creationId xmlns:a16="http://schemas.microsoft.com/office/drawing/2014/main" id="{6AC2E7E7-73B5-1349-BF57-5427622A7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457200</xdr:colOff>
      <xdr:row>37</xdr:row>
      <xdr:rowOff>76200</xdr:rowOff>
    </xdr:from>
    <xdr:to>
      <xdr:col>20</xdr:col>
      <xdr:colOff>314325</xdr:colOff>
      <xdr:row>62</xdr:row>
      <xdr:rowOff>381000</xdr:rowOff>
    </xdr:to>
    <xdr:graphicFrame macro="">
      <xdr:nvGraphicFramePr>
        <xdr:cNvPr id="12" name="Chart 11">
          <a:extLst>
            <a:ext uri="{FF2B5EF4-FFF2-40B4-BE49-F238E27FC236}">
              <a16:creationId xmlns:a16="http://schemas.microsoft.com/office/drawing/2014/main" id="{7C0F6A6E-10A6-6745-B2B3-F6CFAE559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508000</xdr:colOff>
      <xdr:row>65</xdr:row>
      <xdr:rowOff>152399</xdr:rowOff>
    </xdr:from>
    <xdr:to>
      <xdr:col>21</xdr:col>
      <xdr:colOff>469900</xdr:colOff>
      <xdr:row>93</xdr:row>
      <xdr:rowOff>138226</xdr:rowOff>
    </xdr:to>
    <xdr:pic>
      <xdr:nvPicPr>
        <xdr:cNvPr id="13" name="Picture 12">
          <a:extLst>
            <a:ext uri="{FF2B5EF4-FFF2-40B4-BE49-F238E27FC236}">
              <a16:creationId xmlns:a16="http://schemas.microsoft.com/office/drawing/2014/main" id="{E846BA5A-FBEF-5546-8FF9-1146F0627323}"/>
            </a:ext>
          </a:extLst>
        </xdr:cNvPr>
        <xdr:cNvPicPr>
          <a:picLocks noChangeAspect="1"/>
        </xdr:cNvPicPr>
      </xdr:nvPicPr>
      <xdr:blipFill>
        <a:blip xmlns:r="http://schemas.openxmlformats.org/officeDocument/2006/relationships" r:embed="rId8"/>
        <a:stretch>
          <a:fillRect/>
        </a:stretch>
      </xdr:blipFill>
      <xdr:spPr>
        <a:xfrm>
          <a:off x="8572500" y="13969999"/>
          <a:ext cx="8712200" cy="46086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1019175</xdr:colOff>
      <xdr:row>7</xdr:row>
      <xdr:rowOff>219075</xdr:rowOff>
    </xdr:from>
    <xdr:to>
      <xdr:col>15</xdr:col>
      <xdr:colOff>19050</xdr:colOff>
      <xdr:row>24</xdr:row>
      <xdr:rowOff>114300</xdr:rowOff>
    </xdr:to>
    <xdr:graphicFrame macro="">
      <xdr:nvGraphicFramePr>
        <xdr:cNvPr id="2" name="Chart 1">
          <a:extLst>
            <a:ext uri="{FF2B5EF4-FFF2-40B4-BE49-F238E27FC236}">
              <a16:creationId xmlns:a16="http://schemas.microsoft.com/office/drawing/2014/main" id="{0FF995E2-0DC4-6A46-995B-E93C99A27E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27</xdr:row>
      <xdr:rowOff>19050</xdr:rowOff>
    </xdr:from>
    <xdr:to>
      <xdr:col>15</xdr:col>
      <xdr:colOff>38100</xdr:colOff>
      <xdr:row>43</xdr:row>
      <xdr:rowOff>95250</xdr:rowOff>
    </xdr:to>
    <xdr:graphicFrame macro="">
      <xdr:nvGraphicFramePr>
        <xdr:cNvPr id="3" name="Chart 2">
          <a:extLst>
            <a:ext uri="{FF2B5EF4-FFF2-40B4-BE49-F238E27FC236}">
              <a16:creationId xmlns:a16="http://schemas.microsoft.com/office/drawing/2014/main" id="{574B8525-9AE3-7E4D-B0A1-16B01337C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49</xdr:row>
      <xdr:rowOff>104775</xdr:rowOff>
    </xdr:from>
    <xdr:to>
      <xdr:col>15</xdr:col>
      <xdr:colOff>47625</xdr:colOff>
      <xdr:row>66</xdr:row>
      <xdr:rowOff>19050</xdr:rowOff>
    </xdr:to>
    <xdr:graphicFrame macro="">
      <xdr:nvGraphicFramePr>
        <xdr:cNvPr id="4" name="Chart 3">
          <a:extLst>
            <a:ext uri="{FF2B5EF4-FFF2-40B4-BE49-F238E27FC236}">
              <a16:creationId xmlns:a16="http://schemas.microsoft.com/office/drawing/2014/main" id="{95DB2460-357C-5E41-B189-017B5F3B1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647700</xdr:colOff>
      <xdr:row>9</xdr:row>
      <xdr:rowOff>38100</xdr:rowOff>
    </xdr:from>
    <xdr:to>
      <xdr:col>29</xdr:col>
      <xdr:colOff>127000</xdr:colOff>
      <xdr:row>23</xdr:row>
      <xdr:rowOff>101600</xdr:rowOff>
    </xdr:to>
    <xdr:pic>
      <xdr:nvPicPr>
        <xdr:cNvPr id="5" name="Picture 4">
          <a:extLst>
            <a:ext uri="{FF2B5EF4-FFF2-40B4-BE49-F238E27FC236}">
              <a16:creationId xmlns:a16="http://schemas.microsoft.com/office/drawing/2014/main" id="{6C1B1454-1842-2440-A04E-49C89723E032}"/>
            </a:ext>
          </a:extLst>
        </xdr:cNvPr>
        <xdr:cNvPicPr>
          <a:picLocks noChangeAspect="1"/>
        </xdr:cNvPicPr>
      </xdr:nvPicPr>
      <xdr:blipFill>
        <a:blip xmlns:r="http://schemas.openxmlformats.org/officeDocument/2006/relationships" r:embed="rId4"/>
        <a:stretch>
          <a:fillRect/>
        </a:stretch>
      </xdr:blipFill>
      <xdr:spPr>
        <a:xfrm>
          <a:off x="14897100" y="1816100"/>
          <a:ext cx="8559800" cy="2413000"/>
        </a:xfrm>
        <a:prstGeom prst="rect">
          <a:avLst/>
        </a:prstGeom>
      </xdr:spPr>
    </xdr:pic>
    <xdr:clientData/>
  </xdr:twoCellAnchor>
  <xdr:twoCellAnchor editAs="oneCell">
    <xdr:from>
      <xdr:col>18</xdr:col>
      <xdr:colOff>736600</xdr:colOff>
      <xdr:row>30</xdr:row>
      <xdr:rowOff>25400</xdr:rowOff>
    </xdr:from>
    <xdr:to>
      <xdr:col>30</xdr:col>
      <xdr:colOff>457200</xdr:colOff>
      <xdr:row>44</xdr:row>
      <xdr:rowOff>63500</xdr:rowOff>
    </xdr:to>
    <xdr:pic>
      <xdr:nvPicPr>
        <xdr:cNvPr id="6" name="Picture 5">
          <a:extLst>
            <a:ext uri="{FF2B5EF4-FFF2-40B4-BE49-F238E27FC236}">
              <a16:creationId xmlns:a16="http://schemas.microsoft.com/office/drawing/2014/main" id="{2F353E05-13F3-7F44-884F-7B66FB83B170}"/>
            </a:ext>
          </a:extLst>
        </xdr:cNvPr>
        <xdr:cNvPicPr>
          <a:picLocks noChangeAspect="1"/>
        </xdr:cNvPicPr>
      </xdr:nvPicPr>
      <xdr:blipFill>
        <a:blip xmlns:r="http://schemas.openxmlformats.org/officeDocument/2006/relationships" r:embed="rId5"/>
        <a:stretch>
          <a:fillRect/>
        </a:stretch>
      </xdr:blipFill>
      <xdr:spPr>
        <a:xfrm>
          <a:off x="14986000" y="5372100"/>
          <a:ext cx="9626600" cy="2374900"/>
        </a:xfrm>
        <a:prstGeom prst="rect">
          <a:avLst/>
        </a:prstGeom>
      </xdr:spPr>
    </xdr:pic>
    <xdr:clientData/>
  </xdr:twoCellAnchor>
  <xdr:twoCellAnchor editAs="oneCell">
    <xdr:from>
      <xdr:col>19</xdr:col>
      <xdr:colOff>0</xdr:colOff>
      <xdr:row>51</xdr:row>
      <xdr:rowOff>0</xdr:rowOff>
    </xdr:from>
    <xdr:to>
      <xdr:col>29</xdr:col>
      <xdr:colOff>254000</xdr:colOff>
      <xdr:row>65</xdr:row>
      <xdr:rowOff>12700</xdr:rowOff>
    </xdr:to>
    <xdr:pic>
      <xdr:nvPicPr>
        <xdr:cNvPr id="7" name="Picture 6">
          <a:extLst>
            <a:ext uri="{FF2B5EF4-FFF2-40B4-BE49-F238E27FC236}">
              <a16:creationId xmlns:a16="http://schemas.microsoft.com/office/drawing/2014/main" id="{69608B18-4B7F-0842-89C8-95CDA3F4E00F}"/>
            </a:ext>
          </a:extLst>
        </xdr:cNvPr>
        <xdr:cNvPicPr>
          <a:picLocks noChangeAspect="1"/>
        </xdr:cNvPicPr>
      </xdr:nvPicPr>
      <xdr:blipFill>
        <a:blip xmlns:r="http://schemas.openxmlformats.org/officeDocument/2006/relationships" r:embed="rId6"/>
        <a:stretch>
          <a:fillRect/>
        </a:stretch>
      </xdr:blipFill>
      <xdr:spPr>
        <a:xfrm>
          <a:off x="15074900" y="8915400"/>
          <a:ext cx="8509000" cy="2362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1016000</xdr:colOff>
      <xdr:row>4</xdr:row>
      <xdr:rowOff>114299</xdr:rowOff>
    </xdr:from>
    <xdr:to>
      <xdr:col>4</xdr:col>
      <xdr:colOff>800100</xdr:colOff>
      <xdr:row>26</xdr:row>
      <xdr:rowOff>1214</xdr:rowOff>
    </xdr:to>
    <xdr:pic>
      <xdr:nvPicPr>
        <xdr:cNvPr id="2" name="Picture 1">
          <a:extLst>
            <a:ext uri="{FF2B5EF4-FFF2-40B4-BE49-F238E27FC236}">
              <a16:creationId xmlns:a16="http://schemas.microsoft.com/office/drawing/2014/main" id="{1357510C-F027-C940-87D0-57AF76F6B665}"/>
            </a:ext>
          </a:extLst>
        </xdr:cNvPr>
        <xdr:cNvPicPr>
          <a:picLocks noChangeAspect="1"/>
        </xdr:cNvPicPr>
      </xdr:nvPicPr>
      <xdr:blipFill>
        <a:blip xmlns:r="http://schemas.openxmlformats.org/officeDocument/2006/relationships" r:embed="rId1"/>
        <a:stretch>
          <a:fillRect/>
        </a:stretch>
      </xdr:blipFill>
      <xdr:spPr>
        <a:xfrm>
          <a:off x="1016000" y="1993899"/>
          <a:ext cx="4622800" cy="3519115"/>
        </a:xfrm>
        <a:prstGeom prst="rect">
          <a:avLst/>
        </a:prstGeom>
      </xdr:spPr>
    </xdr:pic>
    <xdr:clientData/>
  </xdr:twoCellAnchor>
  <xdr:twoCellAnchor editAs="oneCell">
    <xdr:from>
      <xdr:col>5</xdr:col>
      <xdr:colOff>0</xdr:colOff>
      <xdr:row>5</xdr:row>
      <xdr:rowOff>0</xdr:rowOff>
    </xdr:from>
    <xdr:to>
      <xdr:col>9</xdr:col>
      <xdr:colOff>520700</xdr:colOff>
      <xdr:row>25</xdr:row>
      <xdr:rowOff>38100</xdr:rowOff>
    </xdr:to>
    <xdr:pic>
      <xdr:nvPicPr>
        <xdr:cNvPr id="3" name="Picture 2">
          <a:extLst>
            <a:ext uri="{FF2B5EF4-FFF2-40B4-BE49-F238E27FC236}">
              <a16:creationId xmlns:a16="http://schemas.microsoft.com/office/drawing/2014/main" id="{BDA9EB25-CA4A-0747-9D21-1B465A2406D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0" y="2044700"/>
          <a:ext cx="4978400" cy="3340100"/>
        </a:xfrm>
        <a:prstGeom prst="rect">
          <a:avLst/>
        </a:prstGeom>
        <a:noFill/>
      </xdr:spPr>
    </xdr:pic>
    <xdr:clientData/>
  </xdr:twoCellAnchor>
  <xdr:twoCellAnchor editAs="oneCell">
    <xdr:from>
      <xdr:col>0</xdr:col>
      <xdr:colOff>317500</xdr:colOff>
      <xdr:row>37</xdr:row>
      <xdr:rowOff>114300</xdr:rowOff>
    </xdr:from>
    <xdr:to>
      <xdr:col>4</xdr:col>
      <xdr:colOff>800100</xdr:colOff>
      <xdr:row>58</xdr:row>
      <xdr:rowOff>50800</xdr:rowOff>
    </xdr:to>
    <xdr:pic>
      <xdr:nvPicPr>
        <xdr:cNvPr id="4" name="Picture 3">
          <a:extLst>
            <a:ext uri="{FF2B5EF4-FFF2-40B4-BE49-F238E27FC236}">
              <a16:creationId xmlns:a16="http://schemas.microsoft.com/office/drawing/2014/main" id="{640E209E-573C-0340-89F9-DFBE18B7B5AB}"/>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7500" y="9715500"/>
          <a:ext cx="5321300" cy="3403600"/>
        </a:xfrm>
        <a:prstGeom prst="rect">
          <a:avLst/>
        </a:prstGeom>
        <a:noFill/>
      </xdr:spPr>
    </xdr:pic>
    <xdr:clientData/>
  </xdr:twoCellAnchor>
  <xdr:twoCellAnchor editAs="oneCell">
    <xdr:from>
      <xdr:col>4</xdr:col>
      <xdr:colOff>939800</xdr:colOff>
      <xdr:row>37</xdr:row>
      <xdr:rowOff>114300</xdr:rowOff>
    </xdr:from>
    <xdr:to>
      <xdr:col>9</xdr:col>
      <xdr:colOff>152400</xdr:colOff>
      <xdr:row>58</xdr:row>
      <xdr:rowOff>0</xdr:rowOff>
    </xdr:to>
    <xdr:pic>
      <xdr:nvPicPr>
        <xdr:cNvPr id="5" name="Picture 4">
          <a:extLst>
            <a:ext uri="{FF2B5EF4-FFF2-40B4-BE49-F238E27FC236}">
              <a16:creationId xmlns:a16="http://schemas.microsoft.com/office/drawing/2014/main" id="{2BE0AD33-C830-984E-AF45-BDC504471A9B}"/>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78500" y="9715500"/>
          <a:ext cx="4889500" cy="3352800"/>
        </a:xfrm>
        <a:prstGeom prst="rect">
          <a:avLst/>
        </a:prstGeom>
        <a:noFill/>
      </xdr:spPr>
    </xdr:pic>
    <xdr:clientData/>
  </xdr:twoCellAnchor>
  <xdr:twoCellAnchor editAs="oneCell">
    <xdr:from>
      <xdr:col>1</xdr:col>
      <xdr:colOff>76200</xdr:colOff>
      <xdr:row>66</xdr:row>
      <xdr:rowOff>88900</xdr:rowOff>
    </xdr:from>
    <xdr:to>
      <xdr:col>4</xdr:col>
      <xdr:colOff>1068070</xdr:colOff>
      <xdr:row>86</xdr:row>
      <xdr:rowOff>146050</xdr:rowOff>
    </xdr:to>
    <xdr:pic>
      <xdr:nvPicPr>
        <xdr:cNvPr id="6" name="Picture 5">
          <a:extLst>
            <a:ext uri="{FF2B5EF4-FFF2-40B4-BE49-F238E27FC236}">
              <a16:creationId xmlns:a16="http://schemas.microsoft.com/office/drawing/2014/main" id="{1C492B92-FA3B-2A4C-9567-D527A8CCF74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3800" y="15481300"/>
          <a:ext cx="5779770" cy="3359150"/>
        </a:xfrm>
        <a:prstGeom prst="rect">
          <a:avLst/>
        </a:prstGeom>
        <a:noFill/>
      </xdr:spPr>
    </xdr:pic>
    <xdr:clientData/>
  </xdr:twoCellAnchor>
  <xdr:twoCellAnchor editAs="oneCell">
    <xdr:from>
      <xdr:col>0</xdr:col>
      <xdr:colOff>0</xdr:colOff>
      <xdr:row>99</xdr:row>
      <xdr:rowOff>0</xdr:rowOff>
    </xdr:from>
    <xdr:to>
      <xdr:col>3</xdr:col>
      <xdr:colOff>1117600</xdr:colOff>
      <xdr:row>119</xdr:row>
      <xdr:rowOff>12700</xdr:rowOff>
    </xdr:to>
    <xdr:pic>
      <xdr:nvPicPr>
        <xdr:cNvPr id="7" name="Picture 6">
          <a:extLst>
            <a:ext uri="{FF2B5EF4-FFF2-40B4-BE49-F238E27FC236}">
              <a16:creationId xmlns:a16="http://schemas.microsoft.com/office/drawing/2014/main" id="{20679602-FD1B-B340-A8C5-246D3E2C9CF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2199600"/>
          <a:ext cx="5689600" cy="3314700"/>
        </a:xfrm>
        <a:prstGeom prst="rect">
          <a:avLst/>
        </a:prstGeom>
        <a:noFill/>
      </xdr:spPr>
    </xdr:pic>
    <xdr:clientData/>
  </xdr:twoCellAnchor>
  <xdr:twoCellAnchor editAs="oneCell">
    <xdr:from>
      <xdr:col>5</xdr:col>
      <xdr:colOff>0</xdr:colOff>
      <xdr:row>99</xdr:row>
      <xdr:rowOff>114300</xdr:rowOff>
    </xdr:from>
    <xdr:to>
      <xdr:col>9</xdr:col>
      <xdr:colOff>38100</xdr:colOff>
      <xdr:row>119</xdr:row>
      <xdr:rowOff>12700</xdr:rowOff>
    </xdr:to>
    <xdr:pic>
      <xdr:nvPicPr>
        <xdr:cNvPr id="8" name="Picture 7">
          <a:extLst>
            <a:ext uri="{FF2B5EF4-FFF2-40B4-BE49-F238E27FC236}">
              <a16:creationId xmlns:a16="http://schemas.microsoft.com/office/drawing/2014/main" id="{43769F2C-318F-2F48-B171-71FF7F40784E}"/>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57900" y="22313900"/>
          <a:ext cx="5410200" cy="32004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559318</xdr:colOff>
      <xdr:row>16</xdr:row>
      <xdr:rowOff>266700</xdr:rowOff>
    </xdr:from>
    <xdr:to>
      <xdr:col>18</xdr:col>
      <xdr:colOff>355600</xdr:colOff>
      <xdr:row>39</xdr:row>
      <xdr:rowOff>114300</xdr:rowOff>
    </xdr:to>
    <xdr:graphicFrame macro="">
      <xdr:nvGraphicFramePr>
        <xdr:cNvPr id="2" name="Chart 4">
          <a:extLst>
            <a:ext uri="{FF2B5EF4-FFF2-40B4-BE49-F238E27FC236}">
              <a16:creationId xmlns:a16="http://schemas.microsoft.com/office/drawing/2014/main" id="{DBEDF7FB-5FDA-F24E-83FB-1EA042618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629039</xdr:colOff>
      <xdr:row>43</xdr:row>
      <xdr:rowOff>52225</xdr:rowOff>
    </xdr:from>
    <xdr:to>
      <xdr:col>18</xdr:col>
      <xdr:colOff>139700</xdr:colOff>
      <xdr:row>64</xdr:row>
      <xdr:rowOff>88900</xdr:rowOff>
    </xdr:to>
    <xdr:graphicFrame macro="">
      <xdr:nvGraphicFramePr>
        <xdr:cNvPr id="3" name="Chart 4">
          <a:extLst>
            <a:ext uri="{FF2B5EF4-FFF2-40B4-BE49-F238E27FC236}">
              <a16:creationId xmlns:a16="http://schemas.microsoft.com/office/drawing/2014/main" id="{75138209-95D4-1240-AB14-3B3B9570F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648218</xdr:colOff>
      <xdr:row>16</xdr:row>
      <xdr:rowOff>215900</xdr:rowOff>
    </xdr:from>
    <xdr:to>
      <xdr:col>32</xdr:col>
      <xdr:colOff>355600</xdr:colOff>
      <xdr:row>39</xdr:row>
      <xdr:rowOff>63500</xdr:rowOff>
    </xdr:to>
    <xdr:graphicFrame macro="">
      <xdr:nvGraphicFramePr>
        <xdr:cNvPr id="4" name="Chart 4">
          <a:extLst>
            <a:ext uri="{FF2B5EF4-FFF2-40B4-BE49-F238E27FC236}">
              <a16:creationId xmlns:a16="http://schemas.microsoft.com/office/drawing/2014/main" id="{1D93562C-EE96-9B4B-8162-61C2DC331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387739</xdr:colOff>
      <xdr:row>42</xdr:row>
      <xdr:rowOff>77625</xdr:rowOff>
    </xdr:from>
    <xdr:to>
      <xdr:col>30</xdr:col>
      <xdr:colOff>277974</xdr:colOff>
      <xdr:row>65</xdr:row>
      <xdr:rowOff>52356</xdr:rowOff>
    </xdr:to>
    <xdr:graphicFrame macro="">
      <xdr:nvGraphicFramePr>
        <xdr:cNvPr id="5" name="Chart 4">
          <a:extLst>
            <a:ext uri="{FF2B5EF4-FFF2-40B4-BE49-F238E27FC236}">
              <a16:creationId xmlns:a16="http://schemas.microsoft.com/office/drawing/2014/main" id="{F88F3B6B-6FFD-DB43-BC4F-4F1A0A044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nalytics.google.com/analytics/we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6FD85-4B08-3E44-9E09-FC4CC4D63841}">
  <sheetPr>
    <tabColor theme="0"/>
  </sheetPr>
  <dimension ref="A1:C7"/>
  <sheetViews>
    <sheetView tabSelected="1" zoomScaleNormal="100" workbookViewId="0">
      <selection activeCell="S232" sqref="S232"/>
    </sheetView>
  </sheetViews>
  <sheetFormatPr baseColWidth="10" defaultColWidth="11.5" defaultRowHeight="13"/>
  <cols>
    <col min="1" max="1" width="122.6640625" customWidth="1"/>
    <col min="2" max="2" width="8.1640625" customWidth="1"/>
    <col min="3" max="3" width="0.1640625" hidden="1" customWidth="1"/>
  </cols>
  <sheetData>
    <row r="1" spans="1:1" ht="272">
      <c r="A1" s="141" t="s">
        <v>196</v>
      </c>
    </row>
    <row r="2" spans="1:1">
      <c r="A2" s="142"/>
    </row>
    <row r="3" spans="1:1" s="144" customFormat="1" ht="168.75" customHeight="1">
      <c r="A3" s="143" t="s">
        <v>194</v>
      </c>
    </row>
    <row r="4" spans="1:1" ht="27" customHeight="1">
      <c r="A4" s="145" t="s">
        <v>195</v>
      </c>
    </row>
    <row r="7" spans="1:1">
      <c r="A7" s="146"/>
    </row>
  </sheetData>
  <pageMargins left="0.75" right="0.75" top="1" bottom="1" header="0.5" footer="0.5"/>
  <pageSetup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72B7-8FA3-8C4B-862B-31AD628F3ABE}">
  <sheetPr>
    <tabColor theme="0"/>
  </sheetPr>
  <dimension ref="A1:N125"/>
  <sheetViews>
    <sheetView topLeftCell="A40" workbookViewId="0">
      <selection activeCell="S232" sqref="S232"/>
    </sheetView>
  </sheetViews>
  <sheetFormatPr baseColWidth="10" defaultColWidth="8.83203125" defaultRowHeight="13"/>
  <cols>
    <col min="1" max="1" width="14.6640625" customWidth="1"/>
    <col min="2" max="2" width="17" customWidth="1"/>
    <col min="3" max="3" width="15.5" customWidth="1"/>
    <col min="4" max="4" width="16.33203125" customWidth="1"/>
    <col min="5" max="5" width="16" customWidth="1"/>
    <col min="6" max="6" width="17.83203125" customWidth="1"/>
    <col min="7" max="7" width="23" customWidth="1"/>
  </cols>
  <sheetData>
    <row r="1" spans="1:14" ht="53.25" customHeight="1">
      <c r="A1" s="218" t="s">
        <v>192</v>
      </c>
      <c r="B1" s="219"/>
      <c r="C1" s="219"/>
      <c r="D1" s="219"/>
      <c r="E1" s="219"/>
      <c r="F1" s="219"/>
      <c r="G1" s="219"/>
    </row>
    <row r="2" spans="1:14" ht="16">
      <c r="A2" s="138" t="s">
        <v>177</v>
      </c>
    </row>
    <row r="3" spans="1:14" ht="46.5" customHeight="1">
      <c r="A3" s="203" t="s">
        <v>178</v>
      </c>
      <c r="B3" s="203"/>
      <c r="C3" s="203"/>
      <c r="D3" s="203"/>
      <c r="E3" s="203"/>
      <c r="F3" s="203"/>
      <c r="G3" s="203"/>
      <c r="H3" s="203"/>
      <c r="I3" s="203"/>
      <c r="J3" s="203"/>
      <c r="K3" s="203"/>
      <c r="L3" s="203"/>
      <c r="M3" s="203"/>
      <c r="N3" s="203"/>
    </row>
    <row r="4" spans="1:14" ht="33.75" customHeight="1">
      <c r="A4" s="203" t="s">
        <v>179</v>
      </c>
      <c r="B4" s="203"/>
      <c r="C4" s="203"/>
      <c r="D4" s="203"/>
      <c r="E4" s="203"/>
      <c r="F4" s="203"/>
      <c r="G4" s="203"/>
    </row>
    <row r="28" spans="1:11" ht="44" customHeight="1">
      <c r="A28" s="203" t="s">
        <v>180</v>
      </c>
      <c r="B28" s="203"/>
      <c r="C28" s="203"/>
      <c r="D28" s="203"/>
      <c r="E28" s="203"/>
      <c r="F28" s="203"/>
      <c r="G28" s="203"/>
      <c r="H28" s="203"/>
      <c r="I28" s="203"/>
      <c r="J28" s="203"/>
      <c r="K28" s="203"/>
    </row>
    <row r="29" spans="1:11" ht="15" customHeight="1">
      <c r="A29" s="139"/>
      <c r="B29" s="139"/>
      <c r="C29" s="139"/>
      <c r="D29" s="139"/>
      <c r="E29" s="139"/>
      <c r="F29" s="139"/>
      <c r="G29" s="139"/>
      <c r="H29" s="139"/>
      <c r="I29" s="139"/>
      <c r="J29" s="139"/>
      <c r="K29" s="139"/>
    </row>
    <row r="30" spans="1:11" ht="16">
      <c r="A30" s="138" t="s">
        <v>181</v>
      </c>
    </row>
    <row r="31" spans="1:11" s="140" customFormat="1" ht="83" customHeight="1">
      <c r="A31" s="203" t="s">
        <v>182</v>
      </c>
      <c r="B31" s="203"/>
      <c r="C31" s="203"/>
      <c r="D31" s="203"/>
      <c r="E31" s="203"/>
      <c r="F31" s="203"/>
      <c r="G31" s="203"/>
      <c r="H31" s="203"/>
    </row>
    <row r="32" spans="1:11" ht="52" customHeight="1">
      <c r="A32" s="203" t="s">
        <v>183</v>
      </c>
      <c r="B32" s="203"/>
      <c r="C32" s="203"/>
      <c r="D32" s="203"/>
      <c r="E32" s="203"/>
      <c r="F32" s="203"/>
      <c r="G32" s="203"/>
    </row>
    <row r="33" spans="1:7" ht="12" customHeight="1"/>
    <row r="34" spans="1:7" ht="49" customHeight="1">
      <c r="A34" s="215" t="s">
        <v>184</v>
      </c>
      <c r="B34" s="215"/>
      <c r="C34" s="215"/>
      <c r="D34" s="215"/>
      <c r="E34" s="215"/>
      <c r="F34" s="215"/>
      <c r="G34" s="215"/>
    </row>
    <row r="35" spans="1:7" ht="12" customHeight="1"/>
    <row r="63" spans="1:7" ht="43" customHeight="1">
      <c r="A63" s="215" t="s">
        <v>185</v>
      </c>
      <c r="B63" s="215"/>
      <c r="C63" s="215"/>
      <c r="D63" s="215"/>
      <c r="E63" s="215"/>
      <c r="F63" s="215"/>
      <c r="G63" s="215"/>
    </row>
    <row r="65" spans="1:7" ht="62" customHeight="1">
      <c r="A65" s="217" t="s">
        <v>186</v>
      </c>
      <c r="B65" s="217"/>
      <c r="C65" s="217"/>
      <c r="D65" s="217"/>
      <c r="E65" s="217"/>
      <c r="F65" s="217"/>
      <c r="G65" s="217"/>
    </row>
    <row r="94" spans="1:7" ht="16">
      <c r="A94" s="138" t="s">
        <v>187</v>
      </c>
    </row>
    <row r="95" spans="1:7" ht="16">
      <c r="A95" s="138"/>
    </row>
    <row r="96" spans="1:7" ht="80" customHeight="1">
      <c r="A96" s="203" t="s">
        <v>188</v>
      </c>
      <c r="B96" s="203"/>
      <c r="C96" s="203"/>
      <c r="D96" s="203"/>
      <c r="E96" s="203"/>
      <c r="F96" s="203"/>
      <c r="G96" s="203"/>
    </row>
    <row r="97" spans="1:7" ht="47" customHeight="1">
      <c r="A97" s="215" t="s">
        <v>189</v>
      </c>
      <c r="B97" s="215"/>
      <c r="C97" s="215"/>
      <c r="D97" s="215"/>
      <c r="E97" s="215"/>
      <c r="F97" s="215"/>
      <c r="G97" s="215"/>
    </row>
    <row r="124" spans="1:2">
      <c r="A124" t="s">
        <v>190</v>
      </c>
    </row>
    <row r="125" spans="1:2">
      <c r="B125" t="s">
        <v>191</v>
      </c>
    </row>
  </sheetData>
  <mergeCells count="11">
    <mergeCell ref="A32:G32"/>
    <mergeCell ref="A1:G1"/>
    <mergeCell ref="A3:N3"/>
    <mergeCell ref="A4:G4"/>
    <mergeCell ref="A28:K28"/>
    <mergeCell ref="A31:H31"/>
    <mergeCell ref="A34:G34"/>
    <mergeCell ref="A63:G63"/>
    <mergeCell ref="A65:G65"/>
    <mergeCell ref="A96:G96"/>
    <mergeCell ref="A97:G9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05CDB-3D93-714A-B78C-88C37879C90E}">
  <sheetPr>
    <tabColor theme="0"/>
  </sheetPr>
  <dimension ref="A1:AA209"/>
  <sheetViews>
    <sheetView topLeftCell="A19" workbookViewId="0">
      <selection activeCell="S232" sqref="S232"/>
    </sheetView>
  </sheetViews>
  <sheetFormatPr baseColWidth="10" defaultColWidth="9.1640625" defaultRowHeight="13"/>
  <cols>
    <col min="1" max="1" width="13.33203125" style="3" customWidth="1"/>
    <col min="2" max="5" width="15.6640625" style="3" customWidth="1"/>
    <col min="6" max="6" width="16.6640625" style="3" customWidth="1"/>
    <col min="7" max="7" width="2.6640625" style="3" customWidth="1"/>
    <col min="8" max="8" width="2.1640625" style="3" customWidth="1"/>
    <col min="9" max="9" width="2.1640625" style="41" customWidth="1"/>
    <col min="10" max="10" width="12.6640625" style="3" customWidth="1"/>
    <col min="11" max="11" width="13.83203125" style="3" customWidth="1"/>
    <col min="12" max="12" width="13.33203125" style="3" customWidth="1"/>
    <col min="13" max="13" width="14.33203125" style="3" customWidth="1"/>
    <col min="14" max="14" width="14.5" style="3" customWidth="1"/>
    <col min="15" max="15" width="16" style="3" customWidth="1"/>
    <col min="16" max="16384" width="9.1640625" style="3"/>
  </cols>
  <sheetData>
    <row r="1" spans="1:15" ht="65.25" customHeight="1">
      <c r="A1" s="204" t="s">
        <v>143</v>
      </c>
      <c r="B1" s="204"/>
      <c r="C1" s="204"/>
      <c r="D1" s="204"/>
      <c r="E1" s="204"/>
      <c r="F1" s="204"/>
      <c r="G1" s="204"/>
      <c r="H1" s="204"/>
      <c r="I1" s="204"/>
      <c r="J1" s="204"/>
      <c r="K1" s="204"/>
    </row>
    <row r="2" spans="1:15" ht="35" customHeight="1">
      <c r="A2" s="71"/>
      <c r="B2" s="220" t="s">
        <v>103</v>
      </c>
      <c r="C2" s="220"/>
      <c r="D2" s="220"/>
      <c r="E2" s="220"/>
      <c r="F2" s="77"/>
      <c r="G2" s="77"/>
      <c r="H2" s="106"/>
      <c r="I2" s="107"/>
      <c r="J2" s="77"/>
      <c r="K2" s="220" t="s">
        <v>104</v>
      </c>
      <c r="L2" s="220"/>
      <c r="M2" s="220"/>
      <c r="N2" s="220"/>
    </row>
    <row r="3" spans="1:15" ht="44" customHeight="1">
      <c r="A3" s="108" t="s">
        <v>1</v>
      </c>
      <c r="B3" s="109" t="s">
        <v>2</v>
      </c>
      <c r="C3" s="109" t="s">
        <v>3</v>
      </c>
      <c r="D3" s="109" t="s">
        <v>4</v>
      </c>
      <c r="E3" s="110" t="s">
        <v>5</v>
      </c>
      <c r="F3" s="111" t="s">
        <v>144</v>
      </c>
      <c r="G3" s="112"/>
      <c r="H3" s="113"/>
      <c r="I3" s="114"/>
      <c r="J3" s="108" t="s">
        <v>1</v>
      </c>
      <c r="K3" s="109" t="s">
        <v>2</v>
      </c>
      <c r="L3" s="109" t="s">
        <v>3</v>
      </c>
      <c r="M3" s="109" t="s">
        <v>4</v>
      </c>
      <c r="N3" s="110" t="s">
        <v>5</v>
      </c>
      <c r="O3" s="111" t="s">
        <v>144</v>
      </c>
    </row>
    <row r="4" spans="1:15">
      <c r="A4" s="9" t="s">
        <v>7</v>
      </c>
      <c r="B4" s="11">
        <v>65954</v>
      </c>
      <c r="C4" s="11">
        <v>881990</v>
      </c>
      <c r="D4" s="13">
        <v>51239</v>
      </c>
      <c r="E4" s="11">
        <v>43553</v>
      </c>
      <c r="F4" s="11">
        <v>9854</v>
      </c>
      <c r="G4" s="115"/>
      <c r="H4" s="113"/>
      <c r="I4" s="114"/>
      <c r="J4" s="9" t="s">
        <v>7</v>
      </c>
      <c r="K4" s="11">
        <v>47666</v>
      </c>
      <c r="L4" s="11">
        <v>556331</v>
      </c>
      <c r="M4" s="13">
        <v>45365</v>
      </c>
      <c r="N4" s="11"/>
      <c r="O4" s="11">
        <v>18319</v>
      </c>
    </row>
    <row r="5" spans="1:15">
      <c r="A5" s="12" t="s">
        <v>8</v>
      </c>
      <c r="B5" s="11">
        <v>197225</v>
      </c>
      <c r="C5" s="11">
        <v>1074442</v>
      </c>
      <c r="D5" s="11">
        <v>130464</v>
      </c>
      <c r="E5" s="11">
        <v>93596</v>
      </c>
      <c r="F5" s="11">
        <v>38992</v>
      </c>
      <c r="G5" s="115"/>
      <c r="H5" s="113"/>
      <c r="I5" s="114"/>
      <c r="J5" s="12" t="s">
        <v>8</v>
      </c>
      <c r="K5" s="11">
        <v>227634</v>
      </c>
      <c r="L5" s="11">
        <v>831919</v>
      </c>
      <c r="M5" s="11">
        <v>134217</v>
      </c>
      <c r="N5" s="11"/>
      <c r="O5" s="11">
        <v>75860</v>
      </c>
    </row>
    <row r="6" spans="1:15">
      <c r="A6" s="12" t="s">
        <v>9</v>
      </c>
      <c r="B6" s="11">
        <v>26813</v>
      </c>
      <c r="C6" s="11">
        <v>288632</v>
      </c>
      <c r="D6" s="11">
        <v>21205</v>
      </c>
      <c r="E6" s="11">
        <v>16268</v>
      </c>
      <c r="F6" s="13">
        <v>5643</v>
      </c>
      <c r="G6" s="116"/>
      <c r="H6" s="113"/>
      <c r="I6" s="114"/>
      <c r="J6" s="12" t="s">
        <v>9</v>
      </c>
      <c r="K6" s="11">
        <v>27289</v>
      </c>
      <c r="L6" s="11">
        <v>157841</v>
      </c>
      <c r="M6" s="11">
        <v>20405</v>
      </c>
      <c r="N6" s="11"/>
      <c r="O6" s="13">
        <v>8441</v>
      </c>
    </row>
    <row r="7" spans="1:15">
      <c r="A7" s="12" t="s">
        <v>10</v>
      </c>
      <c r="B7" s="11">
        <v>160944</v>
      </c>
      <c r="C7" s="11">
        <v>2185900</v>
      </c>
      <c r="D7" s="11">
        <v>104518</v>
      </c>
      <c r="E7" s="11">
        <v>75767</v>
      </c>
      <c r="F7" s="11">
        <v>36650</v>
      </c>
      <c r="G7" s="115"/>
      <c r="H7" s="113"/>
      <c r="I7" s="114"/>
      <c r="J7" s="12" t="s">
        <v>10</v>
      </c>
      <c r="K7" s="11">
        <v>135008</v>
      </c>
      <c r="L7" s="11">
        <v>1030437</v>
      </c>
      <c r="M7" s="11">
        <v>85292</v>
      </c>
      <c r="N7" s="11"/>
      <c r="O7" s="11">
        <v>49611</v>
      </c>
    </row>
    <row r="8" spans="1:15">
      <c r="A8" s="12" t="s">
        <v>11</v>
      </c>
      <c r="B8" s="11">
        <v>18921</v>
      </c>
      <c r="C8" s="11">
        <v>382124</v>
      </c>
      <c r="D8" s="11">
        <v>13275</v>
      </c>
      <c r="E8" s="11">
        <v>11240</v>
      </c>
      <c r="F8" s="11">
        <v>3066</v>
      </c>
      <c r="G8" s="115"/>
      <c r="H8" s="113"/>
      <c r="I8" s="114"/>
      <c r="J8" s="12" t="s">
        <v>11</v>
      </c>
      <c r="K8" s="11">
        <v>8500</v>
      </c>
      <c r="L8" s="11">
        <v>77387</v>
      </c>
      <c r="M8" s="11">
        <v>7398</v>
      </c>
      <c r="N8" s="11"/>
      <c r="O8" s="11">
        <v>3349</v>
      </c>
    </row>
    <row r="9" spans="1:15">
      <c r="A9" s="12" t="s">
        <v>12</v>
      </c>
      <c r="B9" s="13">
        <v>213537</v>
      </c>
      <c r="C9" s="13">
        <v>2033553</v>
      </c>
      <c r="D9" s="13">
        <v>158733</v>
      </c>
      <c r="E9" s="13">
        <v>121372</v>
      </c>
      <c r="F9" s="13">
        <v>42131</v>
      </c>
      <c r="G9" s="116"/>
      <c r="H9" s="113"/>
      <c r="I9" s="114"/>
      <c r="J9" s="12" t="s">
        <v>12</v>
      </c>
      <c r="K9" s="13">
        <v>217017</v>
      </c>
      <c r="L9" s="13">
        <v>1410082</v>
      </c>
      <c r="M9" s="13">
        <v>152381</v>
      </c>
      <c r="N9" s="13"/>
      <c r="O9" s="13">
        <v>65333</v>
      </c>
    </row>
    <row r="10" spans="1:15">
      <c r="A10" s="12" t="s">
        <v>193</v>
      </c>
      <c r="B10" s="11">
        <v>145511</v>
      </c>
      <c r="C10" s="11">
        <v>1377240</v>
      </c>
      <c r="D10" s="11">
        <v>107736</v>
      </c>
      <c r="E10" s="11">
        <v>92068</v>
      </c>
      <c r="F10" s="11">
        <v>22123</v>
      </c>
      <c r="G10" s="115"/>
      <c r="H10" s="113"/>
      <c r="I10" s="114"/>
      <c r="J10" s="12" t="s">
        <v>193</v>
      </c>
      <c r="K10" s="11">
        <v>122447</v>
      </c>
      <c r="L10" s="11">
        <v>880907</v>
      </c>
      <c r="M10" s="11">
        <v>62430</v>
      </c>
      <c r="N10" s="11"/>
      <c r="O10" s="11">
        <v>39186</v>
      </c>
    </row>
    <row r="11" spans="1:15">
      <c r="A11" s="12" t="s">
        <v>13</v>
      </c>
      <c r="B11" s="11">
        <v>986483</v>
      </c>
      <c r="C11" s="11">
        <v>4642807</v>
      </c>
      <c r="D11" s="11">
        <v>668488</v>
      </c>
      <c r="E11" s="11">
        <v>532703</v>
      </c>
      <c r="F11" s="11">
        <v>188634</v>
      </c>
      <c r="G11" s="115"/>
      <c r="H11" s="113"/>
      <c r="I11" s="114"/>
      <c r="J11" s="12" t="s">
        <v>13</v>
      </c>
      <c r="K11" s="11">
        <v>927701</v>
      </c>
      <c r="L11" s="11">
        <v>4242224</v>
      </c>
      <c r="M11" s="11">
        <v>529431</v>
      </c>
      <c r="N11" s="11"/>
      <c r="O11" s="11">
        <v>151554</v>
      </c>
    </row>
    <row r="12" spans="1:15">
      <c r="A12" s="12" t="s">
        <v>14</v>
      </c>
      <c r="B12" s="11">
        <v>50038</v>
      </c>
      <c r="C12" s="11">
        <v>583216</v>
      </c>
      <c r="D12" s="11">
        <v>37411</v>
      </c>
      <c r="E12" s="11">
        <v>30258</v>
      </c>
      <c r="F12" s="11">
        <v>8653</v>
      </c>
      <c r="G12" s="115"/>
      <c r="H12" s="113"/>
      <c r="I12" s="114"/>
      <c r="J12" s="12" t="s">
        <v>14</v>
      </c>
      <c r="K12" s="11">
        <v>61588</v>
      </c>
      <c r="L12" s="11">
        <v>689021</v>
      </c>
      <c r="M12" s="11">
        <v>45672</v>
      </c>
      <c r="N12" s="11"/>
      <c r="O12" s="11">
        <v>18521</v>
      </c>
    </row>
    <row r="13" spans="1:15">
      <c r="A13" s="12" t="s">
        <v>15</v>
      </c>
      <c r="B13" s="11">
        <v>47740</v>
      </c>
      <c r="C13" s="11">
        <v>1204490</v>
      </c>
      <c r="D13" s="11">
        <v>32997</v>
      </c>
      <c r="E13" s="11">
        <v>25615</v>
      </c>
      <c r="F13" s="11">
        <v>8646</v>
      </c>
      <c r="G13" s="115"/>
      <c r="H13" s="113"/>
      <c r="I13" s="114"/>
      <c r="J13" s="12" t="s">
        <v>15</v>
      </c>
      <c r="K13" s="11">
        <v>54854</v>
      </c>
      <c r="L13" s="11">
        <v>358241</v>
      </c>
      <c r="M13" s="11">
        <v>38963</v>
      </c>
      <c r="N13" s="11"/>
      <c r="O13" s="11">
        <v>18340</v>
      </c>
    </row>
    <row r="14" spans="1:15">
      <c r="A14" s="12" t="s">
        <v>16</v>
      </c>
      <c r="B14" s="11">
        <v>116957</v>
      </c>
      <c r="C14" s="11">
        <v>1895297</v>
      </c>
      <c r="D14" s="13">
        <v>89647</v>
      </c>
      <c r="E14" s="11">
        <v>75124</v>
      </c>
      <c r="F14" s="11">
        <v>16998</v>
      </c>
      <c r="G14" s="115"/>
      <c r="H14" s="113"/>
      <c r="I14" s="114"/>
      <c r="J14" s="12" t="s">
        <v>16</v>
      </c>
      <c r="K14" s="11">
        <v>116716</v>
      </c>
      <c r="L14" s="11">
        <v>1207528</v>
      </c>
      <c r="M14" s="13">
        <v>92528</v>
      </c>
      <c r="N14" s="11"/>
      <c r="O14" s="11">
        <v>25350</v>
      </c>
    </row>
    <row r="15" spans="1:15" ht="14">
      <c r="A15" s="117" t="s">
        <v>134</v>
      </c>
      <c r="B15" s="118">
        <f>SUM(B4:B14)</f>
        <v>2030123</v>
      </c>
      <c r="C15" s="118">
        <f>SUM(C4:C14)</f>
        <v>16549691</v>
      </c>
      <c r="D15" s="118">
        <f>SUM(D4:D14)</f>
        <v>1415713</v>
      </c>
      <c r="E15" s="118">
        <f>SUM(E4:E14)</f>
        <v>1117564</v>
      </c>
      <c r="F15" s="118">
        <f>SUM(F4:F14)</f>
        <v>381390</v>
      </c>
      <c r="G15" s="118"/>
      <c r="H15" s="113"/>
      <c r="I15" s="114"/>
      <c r="J15" s="117" t="s">
        <v>134</v>
      </c>
      <c r="K15" s="118">
        <f>SUM(K4:K14)</f>
        <v>1946420</v>
      </c>
      <c r="L15" s="118">
        <f t="shared" ref="L15:O15" si="0">SUM(L4:L14)</f>
        <v>11441918</v>
      </c>
      <c r="M15" s="118">
        <f t="shared" si="0"/>
        <v>1214082</v>
      </c>
      <c r="N15" s="118">
        <f t="shared" si="0"/>
        <v>0</v>
      </c>
      <c r="O15" s="118">
        <f t="shared" si="0"/>
        <v>473864</v>
      </c>
    </row>
    <row r="16" spans="1:15" ht="18" customHeight="1">
      <c r="A16" s="71"/>
      <c r="B16" s="71"/>
      <c r="C16" s="71"/>
      <c r="D16" s="71"/>
      <c r="E16" s="71"/>
      <c r="F16" s="71"/>
      <c r="G16" s="71"/>
      <c r="H16" s="113"/>
      <c r="I16" s="114"/>
      <c r="J16" s="71"/>
      <c r="K16" s="71"/>
    </row>
    <row r="17" spans="1:11" ht="65.25" customHeight="1">
      <c r="A17" s="5" t="s">
        <v>1</v>
      </c>
      <c r="B17" s="6" t="s">
        <v>2</v>
      </c>
      <c r="C17" s="6" t="s">
        <v>3</v>
      </c>
      <c r="D17" s="6" t="s">
        <v>4</v>
      </c>
      <c r="E17" s="7" t="s">
        <v>5</v>
      </c>
      <c r="F17" s="119" t="s">
        <v>145</v>
      </c>
      <c r="G17" s="120"/>
      <c r="H17" s="113"/>
      <c r="I17" s="114"/>
      <c r="J17" s="71"/>
      <c r="K17" s="71"/>
    </row>
    <row r="18" spans="1:11">
      <c r="A18" s="9" t="s">
        <v>7</v>
      </c>
      <c r="B18" s="11">
        <v>67042</v>
      </c>
      <c r="C18" s="11">
        <v>818083</v>
      </c>
      <c r="D18" s="13">
        <v>49138</v>
      </c>
      <c r="E18" s="11">
        <v>40958</v>
      </c>
      <c r="F18" s="11">
        <v>11166</v>
      </c>
      <c r="G18" s="115"/>
      <c r="H18" s="113"/>
      <c r="I18" s="114"/>
      <c r="J18" s="71"/>
      <c r="K18" s="71"/>
    </row>
    <row r="19" spans="1:11">
      <c r="A19" s="12" t="s">
        <v>8</v>
      </c>
      <c r="B19" s="11">
        <v>161646</v>
      </c>
      <c r="C19" s="11">
        <v>551398</v>
      </c>
      <c r="D19" s="11">
        <v>106949</v>
      </c>
      <c r="E19" s="11">
        <v>78074</v>
      </c>
      <c r="F19" s="11">
        <v>32633</v>
      </c>
      <c r="G19" s="115"/>
      <c r="H19" s="113"/>
      <c r="I19" s="114"/>
      <c r="J19" s="71"/>
      <c r="K19" s="71"/>
    </row>
    <row r="20" spans="1:11">
      <c r="A20" s="12" t="s">
        <v>9</v>
      </c>
      <c r="B20" s="11">
        <v>25193</v>
      </c>
      <c r="C20" s="11">
        <v>276196</v>
      </c>
      <c r="D20" s="11">
        <v>19688</v>
      </c>
      <c r="E20" s="11">
        <v>15211</v>
      </c>
      <c r="F20" s="13">
        <v>5172</v>
      </c>
      <c r="G20" s="116"/>
      <c r="H20" s="113"/>
      <c r="I20" s="114"/>
      <c r="J20" s="71"/>
      <c r="K20" s="71"/>
    </row>
    <row r="21" spans="1:11">
      <c r="A21" s="12" t="s">
        <v>10</v>
      </c>
      <c r="B21" s="11">
        <v>150117</v>
      </c>
      <c r="C21" s="11">
        <v>2584212</v>
      </c>
      <c r="D21" s="11">
        <v>93299</v>
      </c>
      <c r="E21" s="11">
        <v>66016</v>
      </c>
      <c r="F21" s="11">
        <v>34595</v>
      </c>
      <c r="G21" s="115"/>
      <c r="H21" s="113"/>
      <c r="I21" s="114"/>
      <c r="J21" s="71"/>
      <c r="K21" s="71"/>
    </row>
    <row r="22" spans="1:11">
      <c r="A22" s="12" t="s">
        <v>11</v>
      </c>
      <c r="B22" s="11">
        <v>24485</v>
      </c>
      <c r="C22" s="11">
        <v>529075</v>
      </c>
      <c r="D22" s="11">
        <v>16568</v>
      </c>
      <c r="E22" s="11">
        <v>13860</v>
      </c>
      <c r="F22" s="11">
        <v>3961</v>
      </c>
      <c r="G22" s="115"/>
      <c r="H22" s="113"/>
      <c r="I22" s="114"/>
      <c r="J22" s="71"/>
      <c r="K22" s="71"/>
    </row>
    <row r="23" spans="1:11">
      <c r="A23" s="12" t="s">
        <v>12</v>
      </c>
      <c r="B23" s="13">
        <v>209718</v>
      </c>
      <c r="C23" s="13">
        <v>1158426</v>
      </c>
      <c r="D23" s="13">
        <v>153371</v>
      </c>
      <c r="E23" s="13">
        <v>117544</v>
      </c>
      <c r="F23" s="13">
        <v>42450</v>
      </c>
      <c r="G23" s="116"/>
      <c r="H23" s="113"/>
      <c r="I23" s="114"/>
      <c r="J23" s="71"/>
      <c r="K23" s="71"/>
    </row>
    <row r="24" spans="1:11">
      <c r="A24" s="12" t="s">
        <v>193</v>
      </c>
      <c r="B24" s="11">
        <v>217721</v>
      </c>
      <c r="C24" s="11">
        <v>3095213</v>
      </c>
      <c r="D24" s="11">
        <v>136357</v>
      </c>
      <c r="E24" s="11">
        <v>111573</v>
      </c>
      <c r="F24" s="11">
        <v>35985</v>
      </c>
      <c r="G24" s="115"/>
      <c r="H24" s="113"/>
      <c r="I24" s="114"/>
      <c r="J24" s="71"/>
      <c r="K24" s="71"/>
    </row>
    <row r="25" spans="1:11">
      <c r="A25" s="12" t="s">
        <v>13</v>
      </c>
      <c r="B25" s="11">
        <v>798789</v>
      </c>
      <c r="C25" s="11">
        <v>3813884</v>
      </c>
      <c r="D25" s="11">
        <v>541879</v>
      </c>
      <c r="E25" s="11">
        <v>429696</v>
      </c>
      <c r="F25" s="11">
        <v>157959</v>
      </c>
      <c r="G25" s="115"/>
      <c r="H25" s="113"/>
      <c r="I25" s="114"/>
      <c r="J25" s="71"/>
      <c r="K25" s="71"/>
    </row>
    <row r="26" spans="1:11">
      <c r="A26" s="12" t="s">
        <v>14</v>
      </c>
      <c r="B26" s="11">
        <v>46775</v>
      </c>
      <c r="C26" s="11">
        <v>637712</v>
      </c>
      <c r="D26" s="11">
        <v>34391</v>
      </c>
      <c r="E26" s="11">
        <v>28016</v>
      </c>
      <c r="F26" s="11">
        <v>8654</v>
      </c>
      <c r="G26" s="115"/>
      <c r="H26" s="113"/>
      <c r="I26" s="114"/>
      <c r="J26" s="71"/>
      <c r="K26" s="71"/>
    </row>
    <row r="27" spans="1:11">
      <c r="A27" s="12" t="s">
        <v>15</v>
      </c>
      <c r="B27" s="11">
        <v>40086</v>
      </c>
      <c r="C27" s="11">
        <v>1354393</v>
      </c>
      <c r="D27" s="11">
        <v>27758</v>
      </c>
      <c r="E27" s="11">
        <v>21947</v>
      </c>
      <c r="F27" s="11">
        <v>7150</v>
      </c>
      <c r="G27" s="115"/>
      <c r="H27" s="113"/>
      <c r="I27" s="114"/>
      <c r="J27" s="71"/>
      <c r="K27" s="71"/>
    </row>
    <row r="28" spans="1:11">
      <c r="A28" s="12" t="s">
        <v>16</v>
      </c>
      <c r="B28" s="11">
        <v>103800</v>
      </c>
      <c r="C28" s="11">
        <v>1788088</v>
      </c>
      <c r="D28" s="13">
        <v>83337</v>
      </c>
      <c r="E28" s="11">
        <v>70073</v>
      </c>
      <c r="F28" s="11">
        <v>16163</v>
      </c>
      <c r="G28" s="115"/>
      <c r="H28" s="113"/>
      <c r="I28" s="114"/>
      <c r="J28" s="71"/>
      <c r="K28" s="71"/>
    </row>
    <row r="29" spans="1:11" ht="14">
      <c r="A29" s="117" t="s">
        <v>134</v>
      </c>
      <c r="B29" s="118">
        <f>SUM(B18:B28)</f>
        <v>1845372</v>
      </c>
      <c r="C29" s="118">
        <f>SUM(C18:C28)</f>
        <v>16606680</v>
      </c>
      <c r="D29" s="118">
        <f>SUM(D18:D28)</f>
        <v>1262735</v>
      </c>
      <c r="E29" s="118">
        <f>SUM(E18:E28)</f>
        <v>992968</v>
      </c>
      <c r="F29" s="118">
        <f>SUM(F18:F28)</f>
        <v>355888</v>
      </c>
      <c r="G29" s="118"/>
      <c r="H29" s="113"/>
      <c r="I29" s="114"/>
      <c r="J29" s="71"/>
      <c r="K29" s="71"/>
    </row>
    <row r="30" spans="1:11">
      <c r="A30" s="117"/>
      <c r="B30" s="118"/>
      <c r="C30" s="118"/>
      <c r="D30" s="118"/>
      <c r="E30" s="118"/>
      <c r="F30" s="118"/>
      <c r="G30" s="118"/>
      <c r="H30" s="113"/>
      <c r="I30" s="114"/>
      <c r="J30" s="71"/>
      <c r="K30" s="71"/>
    </row>
    <row r="31" spans="1:11" ht="42">
      <c r="A31" s="5" t="s">
        <v>1</v>
      </c>
      <c r="B31" s="6" t="s">
        <v>2</v>
      </c>
      <c r="C31" s="6" t="s">
        <v>3</v>
      </c>
      <c r="D31" s="6" t="s">
        <v>4</v>
      </c>
      <c r="E31" s="7" t="s">
        <v>5</v>
      </c>
      <c r="F31" s="119" t="s">
        <v>146</v>
      </c>
      <c r="G31" s="120"/>
      <c r="H31" s="113"/>
      <c r="I31" s="114"/>
      <c r="J31" s="71"/>
      <c r="K31" s="71"/>
    </row>
    <row r="32" spans="1:11">
      <c r="A32" s="9" t="s">
        <v>7</v>
      </c>
      <c r="B32" s="11">
        <v>58238</v>
      </c>
      <c r="C32" s="11">
        <v>551711</v>
      </c>
      <c r="D32" s="13">
        <v>40974</v>
      </c>
      <c r="E32" s="11">
        <v>33551</v>
      </c>
      <c r="F32" s="11">
        <v>21588</v>
      </c>
      <c r="G32" s="115"/>
      <c r="H32" s="113"/>
      <c r="I32" s="114"/>
      <c r="J32" s="71"/>
      <c r="K32" s="71"/>
    </row>
    <row r="33" spans="1:11">
      <c r="A33" s="12" t="s">
        <v>8</v>
      </c>
      <c r="B33" s="11">
        <v>108364</v>
      </c>
      <c r="C33" s="11">
        <v>388556</v>
      </c>
      <c r="D33" s="11">
        <v>70696</v>
      </c>
      <c r="E33" s="11">
        <v>52082</v>
      </c>
      <c r="F33" s="11">
        <v>3077</v>
      </c>
      <c r="G33" s="115"/>
      <c r="H33" s="113"/>
      <c r="I33" s="114"/>
      <c r="J33" s="71"/>
      <c r="K33" s="71"/>
    </row>
    <row r="34" spans="1:11">
      <c r="A34" s="12" t="s">
        <v>9</v>
      </c>
      <c r="B34" s="11">
        <v>14866</v>
      </c>
      <c r="C34" s="11">
        <v>96028</v>
      </c>
      <c r="D34" s="11">
        <v>11549</v>
      </c>
      <c r="E34" s="11">
        <v>8947</v>
      </c>
      <c r="F34" s="13">
        <v>40705</v>
      </c>
      <c r="G34" s="116"/>
      <c r="H34" s="113"/>
      <c r="I34" s="114"/>
      <c r="J34" s="71"/>
      <c r="K34" s="71"/>
    </row>
    <row r="35" spans="1:11">
      <c r="A35" s="12" t="s">
        <v>10</v>
      </c>
      <c r="B35" s="11">
        <v>190206</v>
      </c>
      <c r="C35" s="11">
        <v>1902393</v>
      </c>
      <c r="D35" s="11">
        <v>118779</v>
      </c>
      <c r="E35" s="11">
        <v>86430</v>
      </c>
      <c r="F35" s="11">
        <v>3672</v>
      </c>
      <c r="G35" s="115"/>
      <c r="H35" s="113"/>
      <c r="I35" s="114"/>
      <c r="J35" s="71"/>
      <c r="K35" s="71"/>
    </row>
    <row r="36" spans="1:11">
      <c r="A36" s="12" t="s">
        <v>11</v>
      </c>
      <c r="B36" s="11">
        <v>23160</v>
      </c>
      <c r="C36" s="11">
        <v>392057</v>
      </c>
      <c r="D36" s="11">
        <v>15823</v>
      </c>
      <c r="E36" s="11">
        <v>13366</v>
      </c>
      <c r="F36" s="11">
        <v>10190</v>
      </c>
      <c r="G36" s="115"/>
      <c r="H36" s="113"/>
      <c r="I36" s="114"/>
      <c r="J36" s="71"/>
      <c r="K36" s="71"/>
    </row>
    <row r="37" spans="1:11">
      <c r="A37" s="12" t="s">
        <v>12</v>
      </c>
      <c r="B37" s="13">
        <v>195153</v>
      </c>
      <c r="C37" s="13">
        <v>1059513</v>
      </c>
      <c r="D37" s="13">
        <v>141014</v>
      </c>
      <c r="E37" s="13">
        <v>107662</v>
      </c>
      <c r="F37" s="13">
        <v>39912</v>
      </c>
      <c r="G37" s="116"/>
      <c r="H37" s="113"/>
      <c r="I37" s="114"/>
      <c r="J37" s="71"/>
      <c r="K37" s="71"/>
    </row>
    <row r="38" spans="1:11">
      <c r="A38" s="12" t="s">
        <v>193</v>
      </c>
      <c r="B38" s="11">
        <v>301594</v>
      </c>
      <c r="C38" s="11">
        <v>3294341</v>
      </c>
      <c r="D38" s="11">
        <v>169008</v>
      </c>
      <c r="E38" s="11">
        <v>134780</v>
      </c>
      <c r="F38" s="11">
        <v>49816</v>
      </c>
      <c r="G38" s="115"/>
      <c r="H38" s="113"/>
      <c r="I38" s="114"/>
      <c r="J38" s="71"/>
      <c r="K38" s="71"/>
    </row>
    <row r="39" spans="1:11">
      <c r="A39" s="12" t="s">
        <v>13</v>
      </c>
      <c r="B39" s="11">
        <v>857579</v>
      </c>
      <c r="C39" s="11">
        <v>4071275</v>
      </c>
      <c r="D39" s="11">
        <v>572807</v>
      </c>
      <c r="E39" s="11">
        <v>457958</v>
      </c>
      <c r="F39" s="11">
        <v>168691</v>
      </c>
      <c r="G39" s="115"/>
      <c r="H39" s="113"/>
      <c r="I39" s="114"/>
      <c r="J39" s="71"/>
      <c r="K39" s="71"/>
    </row>
    <row r="40" spans="1:11">
      <c r="A40" s="12" t="s">
        <v>14</v>
      </c>
      <c r="B40" s="11">
        <v>46518</v>
      </c>
      <c r="C40" s="11">
        <v>454588</v>
      </c>
      <c r="D40" s="11">
        <v>33545</v>
      </c>
      <c r="E40" s="11">
        <v>27150</v>
      </c>
      <c r="F40" s="11">
        <v>8504</v>
      </c>
      <c r="G40" s="115"/>
      <c r="H40" s="113"/>
      <c r="I40" s="114"/>
      <c r="J40" s="71"/>
      <c r="K40" s="71"/>
    </row>
    <row r="41" spans="1:11">
      <c r="A41" s="12" t="s">
        <v>15</v>
      </c>
      <c r="B41" s="11">
        <v>39732</v>
      </c>
      <c r="C41" s="11">
        <v>343100</v>
      </c>
      <c r="D41" s="11">
        <v>27157</v>
      </c>
      <c r="E41" s="11">
        <v>21315</v>
      </c>
      <c r="F41" s="11">
        <v>7020</v>
      </c>
      <c r="G41" s="115"/>
      <c r="H41" s="113"/>
      <c r="I41" s="114"/>
      <c r="J41" s="71"/>
      <c r="K41" s="71"/>
    </row>
    <row r="42" spans="1:11">
      <c r="A42" s="12" t="s">
        <v>16</v>
      </c>
      <c r="B42" s="11">
        <v>94980</v>
      </c>
      <c r="C42" s="11">
        <v>923167</v>
      </c>
      <c r="D42" s="13">
        <v>78103</v>
      </c>
      <c r="E42" s="11">
        <v>65763</v>
      </c>
      <c r="F42" s="11">
        <v>14378</v>
      </c>
      <c r="G42" s="115"/>
      <c r="H42" s="113"/>
      <c r="I42" s="114"/>
      <c r="J42" s="71"/>
      <c r="K42" s="71"/>
    </row>
    <row r="43" spans="1:11" ht="14">
      <c r="A43" s="117" t="s">
        <v>134</v>
      </c>
      <c r="B43" s="118">
        <f>SUM(B32:B42)</f>
        <v>1930390</v>
      </c>
      <c r="C43" s="118">
        <f>SUM(C32:C42)</f>
        <v>13476729</v>
      </c>
      <c r="D43" s="118">
        <f>SUM(D32:D42)</f>
        <v>1279455</v>
      </c>
      <c r="E43" s="118">
        <f>SUM(E32:E42)</f>
        <v>1009004</v>
      </c>
      <c r="F43" s="118">
        <f>SUM(F32:F42)</f>
        <v>367553</v>
      </c>
      <c r="G43" s="118"/>
      <c r="H43" s="113"/>
      <c r="I43" s="114"/>
      <c r="J43" s="71"/>
      <c r="K43" s="71"/>
    </row>
    <row r="44" spans="1:11">
      <c r="A44" s="71"/>
      <c r="B44" s="71"/>
      <c r="C44" s="71"/>
      <c r="D44" s="71"/>
      <c r="E44" s="71"/>
      <c r="F44" s="71"/>
      <c r="G44" s="71"/>
      <c r="H44" s="113"/>
      <c r="I44" s="114"/>
      <c r="J44" s="71"/>
      <c r="K44" s="71"/>
    </row>
    <row r="45" spans="1:11" ht="42">
      <c r="A45" s="5" t="s">
        <v>1</v>
      </c>
      <c r="B45" s="6" t="s">
        <v>2</v>
      </c>
      <c r="C45" s="6" t="s">
        <v>3</v>
      </c>
      <c r="D45" s="6" t="s">
        <v>4</v>
      </c>
      <c r="E45" s="7" t="s">
        <v>5</v>
      </c>
      <c r="F45" s="119" t="s">
        <v>147</v>
      </c>
      <c r="G45" s="120"/>
      <c r="H45" s="113"/>
      <c r="I45" s="114"/>
      <c r="J45" s="71"/>
      <c r="K45" s="71"/>
    </row>
    <row r="46" spans="1:11">
      <c r="A46" s="9" t="s">
        <v>7</v>
      </c>
      <c r="B46" s="11">
        <v>55046</v>
      </c>
      <c r="C46" s="11">
        <v>542003</v>
      </c>
      <c r="D46" s="13">
        <v>38903</v>
      </c>
      <c r="E46" s="11">
        <v>31738</v>
      </c>
      <c r="F46" s="11">
        <v>9368</v>
      </c>
      <c r="G46" s="115"/>
      <c r="H46" s="113"/>
      <c r="I46" s="114"/>
      <c r="J46" s="71"/>
      <c r="K46" s="71"/>
    </row>
    <row r="47" spans="1:11">
      <c r="A47" s="12" t="s">
        <v>8</v>
      </c>
      <c r="B47" s="11">
        <v>65720</v>
      </c>
      <c r="C47" s="11">
        <v>295582</v>
      </c>
      <c r="D47" s="11">
        <v>41371</v>
      </c>
      <c r="E47" s="11">
        <v>29243</v>
      </c>
      <c r="F47" s="11">
        <v>12886</v>
      </c>
      <c r="G47" s="115"/>
      <c r="H47" s="113"/>
      <c r="I47" s="114"/>
      <c r="J47" s="71"/>
      <c r="K47" s="71"/>
    </row>
    <row r="48" spans="1:11">
      <c r="A48" s="12" t="s">
        <v>9</v>
      </c>
      <c r="B48" s="11">
        <v>10869</v>
      </c>
      <c r="C48" s="11">
        <v>64554</v>
      </c>
      <c r="D48" s="11">
        <v>8640</v>
      </c>
      <c r="E48" s="11">
        <v>6808</v>
      </c>
      <c r="F48" s="13">
        <v>2133</v>
      </c>
      <c r="G48" s="116"/>
      <c r="H48" s="113"/>
      <c r="I48" s="114"/>
      <c r="J48" s="71"/>
      <c r="K48" s="71"/>
    </row>
    <row r="49" spans="1:11">
      <c r="A49" s="12" t="s">
        <v>10</v>
      </c>
      <c r="B49" s="11">
        <v>206088</v>
      </c>
      <c r="C49" s="11">
        <v>2180301</v>
      </c>
      <c r="D49" s="11">
        <v>128457</v>
      </c>
      <c r="E49" s="11">
        <v>90916</v>
      </c>
      <c r="F49" s="11">
        <v>42712</v>
      </c>
      <c r="G49" s="115"/>
      <c r="H49" s="113"/>
      <c r="I49" s="114"/>
      <c r="J49" s="71"/>
      <c r="K49" s="71"/>
    </row>
    <row r="50" spans="1:11">
      <c r="A50" s="12" t="s">
        <v>11</v>
      </c>
      <c r="B50" s="11">
        <v>17347</v>
      </c>
      <c r="C50" s="11">
        <v>140576</v>
      </c>
      <c r="D50" s="11">
        <v>12048</v>
      </c>
      <c r="E50" s="11">
        <v>10231</v>
      </c>
      <c r="F50" s="11">
        <v>2560</v>
      </c>
      <c r="G50" s="115"/>
      <c r="H50" s="113"/>
      <c r="I50" s="114"/>
      <c r="J50" s="71"/>
      <c r="K50" s="71"/>
    </row>
    <row r="51" spans="1:11">
      <c r="A51" s="12" t="s">
        <v>12</v>
      </c>
      <c r="B51" s="13">
        <v>189171</v>
      </c>
      <c r="C51" s="13">
        <v>1096949</v>
      </c>
      <c r="D51" s="13">
        <v>143345</v>
      </c>
      <c r="E51" s="13">
        <v>109840</v>
      </c>
      <c r="F51" s="13">
        <v>36904</v>
      </c>
      <c r="G51" s="116"/>
      <c r="H51" s="113"/>
      <c r="I51" s="114"/>
      <c r="J51" s="71"/>
      <c r="K51" s="71"/>
    </row>
    <row r="52" spans="1:11">
      <c r="A52" s="12" t="s">
        <v>193</v>
      </c>
      <c r="B52" s="11">
        <v>412847</v>
      </c>
      <c r="C52" s="11">
        <v>4971411</v>
      </c>
      <c r="D52" s="11">
        <v>220035</v>
      </c>
      <c r="E52" s="11">
        <v>166812</v>
      </c>
      <c r="F52" s="11">
        <v>68491</v>
      </c>
      <c r="G52" s="115"/>
      <c r="H52" s="113"/>
      <c r="I52" s="114"/>
      <c r="J52" s="71"/>
      <c r="K52" s="71"/>
    </row>
    <row r="53" spans="1:11">
      <c r="A53" s="12" t="s">
        <v>13</v>
      </c>
      <c r="B53" s="11">
        <v>766328</v>
      </c>
      <c r="C53" s="11">
        <v>3772779</v>
      </c>
      <c r="D53" s="11">
        <v>524620</v>
      </c>
      <c r="E53" s="11">
        <v>406686</v>
      </c>
      <c r="F53" s="11">
        <v>151727</v>
      </c>
      <c r="G53" s="115"/>
      <c r="H53" s="113"/>
      <c r="I53" s="114"/>
      <c r="J53" s="71"/>
      <c r="K53" s="71"/>
    </row>
    <row r="54" spans="1:11">
      <c r="A54" s="12" t="s">
        <v>14</v>
      </c>
      <c r="B54" s="11">
        <v>31846</v>
      </c>
      <c r="C54" s="11">
        <v>275875</v>
      </c>
      <c r="D54" s="11">
        <v>23530</v>
      </c>
      <c r="E54" s="11">
        <v>19520</v>
      </c>
      <c r="F54" s="11">
        <v>5527</v>
      </c>
      <c r="G54" s="115"/>
      <c r="H54" s="113"/>
      <c r="I54" s="114"/>
      <c r="J54" s="71"/>
      <c r="K54" s="71"/>
    </row>
    <row r="55" spans="1:11">
      <c r="A55" s="12" t="s">
        <v>15</v>
      </c>
      <c r="B55" s="11">
        <v>36216</v>
      </c>
      <c r="C55" s="11">
        <v>303768</v>
      </c>
      <c r="D55" s="11">
        <v>25158</v>
      </c>
      <c r="E55" s="11">
        <v>19404</v>
      </c>
      <c r="F55" s="11">
        <v>6473</v>
      </c>
      <c r="G55" s="115"/>
      <c r="H55" s="113"/>
      <c r="I55" s="114"/>
      <c r="J55" s="71"/>
      <c r="K55" s="71"/>
    </row>
    <row r="56" spans="1:11">
      <c r="A56" s="12" t="s">
        <v>16</v>
      </c>
      <c r="B56" s="11">
        <v>88746</v>
      </c>
      <c r="C56" s="11">
        <v>893022</v>
      </c>
      <c r="D56" s="13">
        <v>72917</v>
      </c>
      <c r="E56" s="11">
        <v>61240</v>
      </c>
      <c r="F56" s="11">
        <v>13842</v>
      </c>
      <c r="G56" s="115"/>
      <c r="H56" s="113"/>
      <c r="I56" s="114"/>
      <c r="J56" s="71"/>
      <c r="K56" s="71"/>
    </row>
    <row r="57" spans="1:11" ht="14">
      <c r="A57" s="117" t="s">
        <v>134</v>
      </c>
      <c r="B57" s="118">
        <f>SUM(B46:B56)</f>
        <v>1880224</v>
      </c>
      <c r="C57" s="118">
        <f>SUM(C46:C56)</f>
        <v>14536820</v>
      </c>
      <c r="D57" s="118">
        <f>SUM(D46:D56)</f>
        <v>1239024</v>
      </c>
      <c r="E57" s="118">
        <f>SUM(E46:E56)</f>
        <v>952438</v>
      </c>
      <c r="F57" s="118">
        <f>SUM(F46:F56)</f>
        <v>352623</v>
      </c>
      <c r="G57" s="118"/>
      <c r="H57" s="113"/>
      <c r="I57" s="114"/>
      <c r="J57" s="71"/>
      <c r="K57" s="71"/>
    </row>
    <row r="58" spans="1:11">
      <c r="A58" s="71"/>
      <c r="B58" s="71"/>
      <c r="C58" s="71"/>
      <c r="D58" s="71"/>
      <c r="E58" s="71"/>
      <c r="F58" s="71"/>
      <c r="G58" s="71"/>
      <c r="H58" s="113"/>
      <c r="I58" s="114"/>
      <c r="J58" s="71"/>
      <c r="K58" s="71"/>
    </row>
    <row r="59" spans="1:11" ht="42">
      <c r="A59" s="5" t="s">
        <v>1</v>
      </c>
      <c r="B59" s="6" t="s">
        <v>2</v>
      </c>
      <c r="C59" s="6" t="s">
        <v>3</v>
      </c>
      <c r="D59" s="6" t="s">
        <v>4</v>
      </c>
      <c r="E59" s="7" t="s">
        <v>5</v>
      </c>
      <c r="F59" s="121" t="s">
        <v>148</v>
      </c>
      <c r="G59" s="122"/>
      <c r="H59" s="113"/>
      <c r="I59" s="114"/>
      <c r="J59" s="71"/>
      <c r="K59" s="71"/>
    </row>
    <row r="60" spans="1:11">
      <c r="A60" s="9" t="s">
        <v>7</v>
      </c>
      <c r="B60" s="11">
        <v>52864</v>
      </c>
      <c r="C60" s="11">
        <v>501339</v>
      </c>
      <c r="D60" s="13">
        <v>35782</v>
      </c>
      <c r="E60" s="11">
        <v>28752</v>
      </c>
      <c r="F60" s="11">
        <v>8907</v>
      </c>
      <c r="G60" s="115"/>
      <c r="H60" s="75"/>
    </row>
    <row r="61" spans="1:11">
      <c r="A61" s="12" t="s">
        <v>8</v>
      </c>
      <c r="B61" s="11">
        <v>30739</v>
      </c>
      <c r="C61" s="11">
        <v>203901</v>
      </c>
      <c r="D61" s="11">
        <v>20779</v>
      </c>
      <c r="E61" s="11">
        <v>15683</v>
      </c>
      <c r="F61" s="11">
        <v>5425</v>
      </c>
      <c r="G61" s="115"/>
      <c r="H61" s="75"/>
    </row>
    <row r="62" spans="1:11">
      <c r="A62" s="12" t="s">
        <v>9</v>
      </c>
      <c r="B62" s="11">
        <v>8284</v>
      </c>
      <c r="C62" s="11">
        <v>53139</v>
      </c>
      <c r="D62" s="11">
        <v>6574</v>
      </c>
      <c r="E62" s="11">
        <v>5261</v>
      </c>
      <c r="F62" s="13">
        <v>1517</v>
      </c>
      <c r="G62" s="116"/>
      <c r="H62" s="75"/>
    </row>
    <row r="63" spans="1:11">
      <c r="A63" s="12" t="s">
        <v>10</v>
      </c>
      <c r="B63" s="11">
        <v>246689</v>
      </c>
      <c r="C63" s="11">
        <v>6004302</v>
      </c>
      <c r="D63" s="11">
        <v>141377</v>
      </c>
      <c r="E63" s="11">
        <v>97954</v>
      </c>
      <c r="F63" s="11">
        <v>47035</v>
      </c>
      <c r="G63" s="115"/>
      <c r="H63" s="75"/>
    </row>
    <row r="64" spans="1:11">
      <c r="A64" s="12" t="s">
        <v>11</v>
      </c>
      <c r="B64" s="11">
        <v>10494</v>
      </c>
      <c r="C64" s="11">
        <v>102909</v>
      </c>
      <c r="D64" s="11">
        <v>7365</v>
      </c>
      <c r="E64" s="11">
        <v>6136</v>
      </c>
      <c r="F64" s="11">
        <v>1579</v>
      </c>
      <c r="G64" s="115"/>
      <c r="H64" s="75"/>
    </row>
    <row r="65" spans="1:8">
      <c r="A65" s="12" t="s">
        <v>12</v>
      </c>
      <c r="B65" s="13">
        <v>140454</v>
      </c>
      <c r="C65" s="13">
        <v>865811</v>
      </c>
      <c r="D65" s="13">
        <v>103590</v>
      </c>
      <c r="E65" s="13">
        <v>76632</v>
      </c>
      <c r="F65" s="13">
        <v>29256</v>
      </c>
      <c r="G65" s="116"/>
      <c r="H65" s="75"/>
    </row>
    <row r="66" spans="1:8">
      <c r="A66" s="12" t="s">
        <v>193</v>
      </c>
      <c r="B66" s="11">
        <v>443373</v>
      </c>
      <c r="C66" s="11">
        <v>5429821</v>
      </c>
      <c r="D66" s="11">
        <v>232392</v>
      </c>
      <c r="E66" s="11">
        <v>175047</v>
      </c>
      <c r="F66" s="11">
        <v>72071</v>
      </c>
      <c r="G66" s="115"/>
      <c r="H66" s="75"/>
    </row>
    <row r="67" spans="1:8">
      <c r="A67" s="12" t="s">
        <v>13</v>
      </c>
      <c r="B67" s="11">
        <v>729565</v>
      </c>
      <c r="C67" s="11">
        <v>4032173</v>
      </c>
      <c r="D67" s="11">
        <v>505990</v>
      </c>
      <c r="E67" s="11">
        <v>391914</v>
      </c>
      <c r="F67" s="11">
        <v>144003</v>
      </c>
      <c r="G67" s="115"/>
      <c r="H67" s="75"/>
    </row>
    <row r="68" spans="1:8">
      <c r="A68" s="12" t="s">
        <v>14</v>
      </c>
      <c r="B68" s="11">
        <v>14071</v>
      </c>
      <c r="C68" s="11">
        <v>97324</v>
      </c>
      <c r="D68" s="11">
        <v>10766</v>
      </c>
      <c r="E68" s="11">
        <v>9121</v>
      </c>
      <c r="F68" s="11">
        <v>2196</v>
      </c>
      <c r="G68" s="115"/>
      <c r="H68" s="75"/>
    </row>
    <row r="69" spans="1:8">
      <c r="A69" s="12" t="s">
        <v>15</v>
      </c>
      <c r="B69" s="11">
        <v>37165</v>
      </c>
      <c r="C69" s="11">
        <v>270832</v>
      </c>
      <c r="D69" s="11">
        <v>23399</v>
      </c>
      <c r="E69" s="11">
        <v>17721</v>
      </c>
      <c r="F69" s="11">
        <v>6354</v>
      </c>
      <c r="G69" s="115"/>
      <c r="H69" s="75"/>
    </row>
    <row r="70" spans="1:8">
      <c r="A70" s="12" t="s">
        <v>16</v>
      </c>
      <c r="B70" s="11">
        <v>89576</v>
      </c>
      <c r="C70" s="11">
        <v>938136</v>
      </c>
      <c r="D70" s="13">
        <v>73954</v>
      </c>
      <c r="E70" s="11">
        <v>61593</v>
      </c>
      <c r="F70" s="11">
        <v>13745</v>
      </c>
      <c r="G70" s="115"/>
      <c r="H70" s="75"/>
    </row>
    <row r="71" spans="1:8" ht="14">
      <c r="A71" s="117" t="s">
        <v>134</v>
      </c>
      <c r="B71" s="118">
        <f>SUM(B60:B70)</f>
        <v>1803274</v>
      </c>
      <c r="C71" s="118">
        <f>SUM(C60:C70)</f>
        <v>18499687</v>
      </c>
      <c r="D71" s="118">
        <f>SUM(D60:D70)</f>
        <v>1161968</v>
      </c>
      <c r="E71" s="118">
        <f>SUM(E60:E70)</f>
        <v>885814</v>
      </c>
      <c r="F71" s="118">
        <f>SUM(F60:F70)</f>
        <v>332088</v>
      </c>
      <c r="G71" s="118"/>
      <c r="H71" s="75"/>
    </row>
    <row r="72" spans="1:8">
      <c r="A72" s="117"/>
      <c r="B72" s="71"/>
      <c r="C72" s="71"/>
      <c r="D72" s="71"/>
      <c r="E72" s="71"/>
      <c r="F72" s="71"/>
      <c r="G72" s="71"/>
      <c r="H72" s="75"/>
    </row>
    <row r="73" spans="1:8" ht="42">
      <c r="A73" s="5" t="s">
        <v>1</v>
      </c>
      <c r="B73" s="6" t="s">
        <v>2</v>
      </c>
      <c r="C73" s="6" t="s">
        <v>3</v>
      </c>
      <c r="D73" s="6" t="s">
        <v>4</v>
      </c>
      <c r="E73" s="7" t="s">
        <v>5</v>
      </c>
      <c r="F73" s="121" t="s">
        <v>149</v>
      </c>
      <c r="G73" s="122"/>
      <c r="H73" s="75"/>
    </row>
    <row r="74" spans="1:8">
      <c r="A74" s="9" t="s">
        <v>7</v>
      </c>
      <c r="B74" s="11">
        <v>47436</v>
      </c>
      <c r="C74" s="11">
        <v>483566</v>
      </c>
      <c r="D74" s="13">
        <v>31305</v>
      </c>
      <c r="E74" s="11">
        <v>24963</v>
      </c>
      <c r="F74" s="11">
        <v>7843</v>
      </c>
      <c r="G74" s="115"/>
      <c r="H74" s="75"/>
    </row>
    <row r="75" spans="1:8">
      <c r="A75" s="12" t="s">
        <v>8</v>
      </c>
      <c r="B75" s="11">
        <v>20584</v>
      </c>
      <c r="C75" s="11">
        <v>142425</v>
      </c>
      <c r="D75" s="11">
        <v>13983</v>
      </c>
      <c r="E75" s="11">
        <v>11005</v>
      </c>
      <c r="F75" s="11">
        <v>3509</v>
      </c>
      <c r="G75" s="115"/>
      <c r="H75" s="75"/>
    </row>
    <row r="76" spans="1:8">
      <c r="A76" s="12" t="s">
        <v>9</v>
      </c>
      <c r="B76" s="11">
        <v>6975</v>
      </c>
      <c r="C76" s="11">
        <v>122957</v>
      </c>
      <c r="D76" s="11">
        <v>4896</v>
      </c>
      <c r="E76" s="11">
        <v>4047</v>
      </c>
      <c r="F76" s="13">
        <v>1087</v>
      </c>
      <c r="G76" s="116"/>
      <c r="H76" s="75"/>
    </row>
    <row r="77" spans="1:8">
      <c r="A77" s="12" t="s">
        <v>10</v>
      </c>
      <c r="B77" s="11">
        <v>217305</v>
      </c>
      <c r="C77" s="11">
        <v>10234228</v>
      </c>
      <c r="D77" s="11">
        <v>120646</v>
      </c>
      <c r="E77" s="11">
        <v>84457</v>
      </c>
      <c r="F77" s="11">
        <v>40774</v>
      </c>
      <c r="G77" s="115"/>
      <c r="H77" s="75"/>
    </row>
    <row r="78" spans="1:8">
      <c r="A78" s="12" t="s">
        <v>11</v>
      </c>
      <c r="B78" s="11">
        <v>8071</v>
      </c>
      <c r="C78" s="11">
        <v>70567</v>
      </c>
      <c r="D78" s="11">
        <v>5858</v>
      </c>
      <c r="E78" s="11">
        <v>5023</v>
      </c>
      <c r="F78" s="11">
        <v>1242</v>
      </c>
      <c r="G78" s="115"/>
      <c r="H78" s="75"/>
    </row>
    <row r="79" spans="1:8">
      <c r="A79" s="12" t="s">
        <v>12</v>
      </c>
      <c r="B79" s="13">
        <v>119538</v>
      </c>
      <c r="C79" s="13">
        <v>744359</v>
      </c>
      <c r="D79" s="13">
        <v>86934</v>
      </c>
      <c r="E79" s="13">
        <v>65722</v>
      </c>
      <c r="F79" s="13">
        <v>25104</v>
      </c>
      <c r="G79" s="116"/>
      <c r="H79" s="75"/>
    </row>
    <row r="80" spans="1:8">
      <c r="A80" s="12" t="s">
        <v>193</v>
      </c>
      <c r="B80" s="11">
        <v>466031</v>
      </c>
      <c r="C80" s="11">
        <v>5830786</v>
      </c>
      <c r="D80" s="11">
        <v>244340</v>
      </c>
      <c r="E80" s="11">
        <v>188965</v>
      </c>
      <c r="F80" s="11">
        <v>73273</v>
      </c>
      <c r="G80" s="115"/>
      <c r="H80" s="75"/>
    </row>
    <row r="81" spans="1:27">
      <c r="A81" s="12" t="s">
        <v>13</v>
      </c>
      <c r="B81" s="11">
        <v>645434</v>
      </c>
      <c r="C81" s="11">
        <v>3629180</v>
      </c>
      <c r="D81" s="11">
        <v>446833</v>
      </c>
      <c r="E81" s="11">
        <v>349918</v>
      </c>
      <c r="F81" s="11">
        <v>130403</v>
      </c>
      <c r="G81" s="115"/>
      <c r="H81" s="75"/>
    </row>
    <row r="82" spans="1:27">
      <c r="A82" s="12" t="s">
        <v>14</v>
      </c>
      <c r="B82" s="11">
        <v>18982</v>
      </c>
      <c r="C82" s="11">
        <v>113142</v>
      </c>
      <c r="D82" s="11">
        <v>14175</v>
      </c>
      <c r="E82" s="11">
        <v>12101</v>
      </c>
      <c r="F82" s="11">
        <v>3002</v>
      </c>
      <c r="G82" s="115"/>
      <c r="H82" s="75"/>
    </row>
    <row r="83" spans="1:27">
      <c r="A83" s="12" t="s">
        <v>15</v>
      </c>
      <c r="B83" s="11">
        <v>29876</v>
      </c>
      <c r="C83" s="11">
        <v>200215</v>
      </c>
      <c r="D83" s="11">
        <v>21105</v>
      </c>
      <c r="E83" s="11">
        <v>15972</v>
      </c>
      <c r="F83" s="11">
        <v>5880</v>
      </c>
      <c r="G83" s="115"/>
      <c r="H83" s="75"/>
    </row>
    <row r="84" spans="1:27">
      <c r="A84" s="12" t="s">
        <v>16</v>
      </c>
      <c r="B84" s="11">
        <v>107864</v>
      </c>
      <c r="C84" s="11">
        <v>895322</v>
      </c>
      <c r="D84" s="13">
        <v>90311</v>
      </c>
      <c r="E84" s="11">
        <v>76595</v>
      </c>
      <c r="F84" s="11">
        <v>16553</v>
      </c>
      <c r="G84" s="115"/>
      <c r="H84" s="75"/>
    </row>
    <row r="85" spans="1:27">
      <c r="A85" s="123" t="s">
        <v>18</v>
      </c>
      <c r="B85" s="72">
        <f>SUM(B74:B84)</f>
        <v>1688096</v>
      </c>
      <c r="C85" s="72">
        <f>SUM(C74:C84)</f>
        <v>22466747</v>
      </c>
      <c r="D85" s="72">
        <f>SUM(D74:D84)</f>
        <v>1080386</v>
      </c>
      <c r="E85" s="72">
        <f>SUM(E74:E84)</f>
        <v>838768</v>
      </c>
      <c r="F85" s="72">
        <f>SUM(F74:F84)</f>
        <v>308670</v>
      </c>
      <c r="G85" s="115"/>
      <c r="H85" s="75"/>
    </row>
    <row r="86" spans="1:27" s="15" customFormat="1">
      <c r="A86" s="117"/>
      <c r="B86" s="71"/>
      <c r="C86" s="71"/>
      <c r="D86" s="71"/>
      <c r="E86" s="71"/>
      <c r="F86" s="71"/>
      <c r="G86" s="71"/>
      <c r="H86" s="75"/>
      <c r="I86" s="41"/>
      <c r="J86" s="3"/>
      <c r="K86" s="3"/>
      <c r="L86" s="3"/>
      <c r="M86" s="3"/>
      <c r="N86" s="3"/>
      <c r="O86" s="3"/>
      <c r="P86" s="3"/>
      <c r="Q86" s="3"/>
      <c r="R86" s="3"/>
      <c r="S86" s="3"/>
      <c r="T86" s="3"/>
      <c r="U86" s="3"/>
      <c r="V86" s="3"/>
      <c r="W86" s="3"/>
      <c r="X86" s="3"/>
      <c r="Y86" s="3"/>
      <c r="Z86" s="3"/>
      <c r="AA86" s="3"/>
    </row>
    <row r="87" spans="1:27" ht="42">
      <c r="A87" s="12" t="s">
        <v>1</v>
      </c>
      <c r="B87" s="123" t="s">
        <v>2</v>
      </c>
      <c r="C87" s="123" t="s">
        <v>3</v>
      </c>
      <c r="D87" s="123" t="s">
        <v>4</v>
      </c>
      <c r="E87" s="124" t="s">
        <v>5</v>
      </c>
      <c r="F87" s="121" t="s">
        <v>150</v>
      </c>
      <c r="G87" s="122"/>
      <c r="H87" s="75"/>
    </row>
    <row r="88" spans="1:27">
      <c r="A88" s="9" t="s">
        <v>7</v>
      </c>
      <c r="B88" s="11">
        <v>159750</v>
      </c>
      <c r="C88" s="11">
        <v>1808786</v>
      </c>
      <c r="D88" s="13">
        <v>100981</v>
      </c>
      <c r="E88" s="11">
        <v>75017</v>
      </c>
      <c r="F88" s="11">
        <v>20993</v>
      </c>
      <c r="G88" s="115"/>
      <c r="H88" s="75"/>
    </row>
    <row r="89" spans="1:27">
      <c r="A89" s="12" t="s">
        <v>8</v>
      </c>
      <c r="B89" s="11">
        <v>13782</v>
      </c>
      <c r="C89" s="11">
        <v>122536</v>
      </c>
      <c r="D89" s="11">
        <v>8039</v>
      </c>
      <c r="E89" s="11">
        <v>6088</v>
      </c>
      <c r="F89" s="11">
        <v>1622</v>
      </c>
      <c r="G89" s="115"/>
      <c r="H89" s="75"/>
    </row>
    <row r="90" spans="1:27">
      <c r="A90" s="12" t="s">
        <v>9</v>
      </c>
      <c r="B90" s="11">
        <v>8326</v>
      </c>
      <c r="C90" s="11">
        <v>347006</v>
      </c>
      <c r="D90" s="11">
        <v>5414</v>
      </c>
      <c r="E90" s="11">
        <v>4443</v>
      </c>
      <c r="F90" s="13">
        <v>634</v>
      </c>
      <c r="G90" s="116"/>
      <c r="H90" s="75"/>
    </row>
    <row r="91" spans="1:27">
      <c r="A91" s="12" t="s">
        <v>10</v>
      </c>
      <c r="B91" s="11">
        <v>225553</v>
      </c>
      <c r="C91" s="11">
        <v>9735100</v>
      </c>
      <c r="D91" s="11">
        <v>125907</v>
      </c>
      <c r="E91" s="11">
        <v>89214</v>
      </c>
      <c r="F91" s="11">
        <v>30393</v>
      </c>
      <c r="G91" s="115"/>
      <c r="H91" s="75"/>
    </row>
    <row r="92" spans="1:27">
      <c r="A92" s="12" t="s">
        <v>11</v>
      </c>
      <c r="B92" s="11">
        <v>7576</v>
      </c>
      <c r="C92" s="11">
        <v>62644</v>
      </c>
      <c r="D92" s="11">
        <v>5560</v>
      </c>
      <c r="E92" s="11">
        <v>4771</v>
      </c>
      <c r="F92" s="11">
        <v>768</v>
      </c>
      <c r="G92" s="115"/>
      <c r="H92" s="75"/>
    </row>
    <row r="93" spans="1:27">
      <c r="A93" s="12" t="s">
        <v>12</v>
      </c>
      <c r="B93" s="13">
        <v>127574</v>
      </c>
      <c r="C93" s="13">
        <v>958322</v>
      </c>
      <c r="D93" s="13">
        <v>89098</v>
      </c>
      <c r="E93" s="13">
        <v>65797</v>
      </c>
      <c r="F93" s="13">
        <v>17500</v>
      </c>
      <c r="G93" s="116"/>
      <c r="H93" s="75"/>
    </row>
    <row r="94" spans="1:27">
      <c r="A94" s="12" t="s">
        <v>193</v>
      </c>
      <c r="B94" s="11">
        <v>605342</v>
      </c>
      <c r="C94" s="11">
        <v>7137162</v>
      </c>
      <c r="D94" s="11">
        <v>310180</v>
      </c>
      <c r="E94" s="11">
        <v>242372</v>
      </c>
      <c r="F94" s="11">
        <v>69911</v>
      </c>
      <c r="G94" s="115"/>
      <c r="H94" s="75"/>
    </row>
    <row r="95" spans="1:27">
      <c r="A95" s="12" t="s">
        <v>13</v>
      </c>
      <c r="B95" s="11">
        <v>629406</v>
      </c>
      <c r="C95" s="11">
        <v>3935194</v>
      </c>
      <c r="D95" s="11">
        <v>416514</v>
      </c>
      <c r="E95" s="11">
        <v>325024</v>
      </c>
      <c r="F95" s="11">
        <v>70956</v>
      </c>
      <c r="G95" s="115"/>
      <c r="H95" s="75"/>
    </row>
    <row r="96" spans="1:27">
      <c r="A96" s="12" t="s">
        <v>14</v>
      </c>
      <c r="B96" s="11">
        <v>17118</v>
      </c>
      <c r="C96" s="11">
        <v>89676</v>
      </c>
      <c r="D96" s="11">
        <v>13493</v>
      </c>
      <c r="E96" s="11">
        <v>11514</v>
      </c>
      <c r="F96" s="11">
        <v>1522</v>
      </c>
      <c r="G96" s="115"/>
      <c r="H96" s="75"/>
    </row>
    <row r="97" spans="1:9">
      <c r="A97" s="12" t="s">
        <v>15</v>
      </c>
      <c r="B97" s="11">
        <v>28531</v>
      </c>
      <c r="C97" s="11">
        <v>206051</v>
      </c>
      <c r="D97" s="11">
        <v>19950</v>
      </c>
      <c r="E97" s="11">
        <v>14786</v>
      </c>
      <c r="F97" s="11">
        <v>3590</v>
      </c>
      <c r="G97" s="115"/>
      <c r="H97" s="75"/>
    </row>
    <row r="98" spans="1:9">
      <c r="A98" s="12" t="s">
        <v>16</v>
      </c>
      <c r="B98" s="11">
        <v>106840</v>
      </c>
      <c r="C98" s="11">
        <v>917822</v>
      </c>
      <c r="D98" s="13">
        <v>87904</v>
      </c>
      <c r="E98" s="11">
        <v>74526</v>
      </c>
      <c r="F98" s="11">
        <v>9079</v>
      </c>
      <c r="G98" s="115"/>
      <c r="H98" s="75"/>
    </row>
    <row r="99" spans="1:9" s="15" customFormat="1">
      <c r="A99" s="123" t="s">
        <v>18</v>
      </c>
      <c r="B99" s="72">
        <f>SUM(B88:B98)</f>
        <v>1929798</v>
      </c>
      <c r="C99" s="72">
        <f>SUM(C88:C98)</f>
        <v>25320299</v>
      </c>
      <c r="D99" s="72">
        <f>SUM(D88:D98)</f>
        <v>1183040</v>
      </c>
      <c r="E99" s="72">
        <f>SUM(E88:E98)</f>
        <v>913552</v>
      </c>
      <c r="F99" s="72">
        <f>SUM(F88:F98)</f>
        <v>226968</v>
      </c>
      <c r="G99" s="115"/>
      <c r="H99" s="125"/>
      <c r="I99" s="126"/>
    </row>
    <row r="100" spans="1:9">
      <c r="A100" s="127"/>
      <c r="B100" s="115"/>
      <c r="C100" s="115"/>
      <c r="D100" s="115"/>
      <c r="E100" s="115"/>
      <c r="F100" s="115"/>
      <c r="G100" s="115"/>
      <c r="H100" s="75"/>
    </row>
    <row r="101" spans="1:9" ht="42">
      <c r="A101" s="128" t="s">
        <v>1</v>
      </c>
      <c r="B101" s="24" t="s">
        <v>2</v>
      </c>
      <c r="C101" s="24" t="s">
        <v>3</v>
      </c>
      <c r="D101" s="24" t="s">
        <v>4</v>
      </c>
      <c r="E101" s="49" t="s">
        <v>5</v>
      </c>
      <c r="F101" s="60" t="s">
        <v>151</v>
      </c>
      <c r="G101" s="129"/>
      <c r="H101" s="75"/>
    </row>
    <row r="102" spans="1:9">
      <c r="A102" s="50" t="s">
        <v>7</v>
      </c>
      <c r="B102" s="36">
        <v>165200</v>
      </c>
      <c r="C102" s="36">
        <v>1743569</v>
      </c>
      <c r="D102" s="34">
        <v>106536</v>
      </c>
      <c r="E102" s="36">
        <v>78989</v>
      </c>
      <c r="F102" s="36">
        <v>30167</v>
      </c>
      <c r="G102" s="19"/>
      <c r="H102" s="75"/>
    </row>
    <row r="103" spans="1:9">
      <c r="A103" s="5" t="s">
        <v>8</v>
      </c>
      <c r="B103" s="36">
        <v>13439</v>
      </c>
      <c r="C103" s="36">
        <v>124754</v>
      </c>
      <c r="D103" s="36">
        <v>7258</v>
      </c>
      <c r="E103" s="36">
        <v>5347</v>
      </c>
      <c r="F103" s="36">
        <v>2168</v>
      </c>
      <c r="G103" s="19"/>
      <c r="H103" s="75"/>
    </row>
    <row r="104" spans="1:9">
      <c r="A104" s="5" t="s">
        <v>9</v>
      </c>
      <c r="B104" s="36">
        <v>5628</v>
      </c>
      <c r="C104" s="36">
        <v>108135</v>
      </c>
      <c r="D104" s="36">
        <v>4486</v>
      </c>
      <c r="E104" s="36">
        <v>3586</v>
      </c>
      <c r="F104" s="34">
        <v>1003</v>
      </c>
      <c r="G104" s="130"/>
      <c r="H104" s="75"/>
    </row>
    <row r="105" spans="1:9">
      <c r="A105" s="5" t="s">
        <v>10</v>
      </c>
      <c r="B105" s="36">
        <v>214570</v>
      </c>
      <c r="C105" s="36">
        <v>7631590</v>
      </c>
      <c r="D105" s="36">
        <v>120292</v>
      </c>
      <c r="E105" s="36">
        <v>86007</v>
      </c>
      <c r="F105" s="36">
        <v>38305</v>
      </c>
      <c r="G105" s="19"/>
      <c r="H105" s="75"/>
    </row>
    <row r="106" spans="1:9">
      <c r="A106" s="5" t="s">
        <v>11</v>
      </c>
      <c r="B106" s="36">
        <v>6236</v>
      </c>
      <c r="C106" s="36">
        <v>50572</v>
      </c>
      <c r="D106" s="36">
        <v>4606</v>
      </c>
      <c r="E106" s="36">
        <v>3972</v>
      </c>
      <c r="F106" s="36">
        <v>905</v>
      </c>
      <c r="G106" s="19"/>
      <c r="H106" s="75"/>
    </row>
    <row r="107" spans="1:9">
      <c r="A107" s="5" t="s">
        <v>12</v>
      </c>
      <c r="B107" s="34">
        <v>205451</v>
      </c>
      <c r="C107" s="34">
        <v>1386094</v>
      </c>
      <c r="D107" s="34">
        <v>164546</v>
      </c>
      <c r="E107" s="34">
        <v>136167</v>
      </c>
      <c r="F107" s="34">
        <v>29331</v>
      </c>
      <c r="G107" s="130"/>
      <c r="H107" s="75"/>
    </row>
    <row r="108" spans="1:9">
      <c r="A108" s="5" t="s">
        <v>193</v>
      </c>
      <c r="B108" s="36">
        <v>652612</v>
      </c>
      <c r="C108" s="36">
        <v>7811167</v>
      </c>
      <c r="D108" s="36">
        <v>343312</v>
      </c>
      <c r="E108" s="36">
        <v>270366</v>
      </c>
      <c r="F108" s="36">
        <v>97286</v>
      </c>
      <c r="G108" s="19"/>
      <c r="H108" s="75"/>
    </row>
    <row r="109" spans="1:9">
      <c r="A109" s="5" t="s">
        <v>13</v>
      </c>
      <c r="B109" s="36">
        <v>536704</v>
      </c>
      <c r="C109" s="36">
        <v>3727105</v>
      </c>
      <c r="D109" s="36">
        <v>356268</v>
      </c>
      <c r="E109" s="36">
        <v>277999</v>
      </c>
      <c r="F109" s="36">
        <v>111448</v>
      </c>
      <c r="G109" s="19"/>
      <c r="H109" s="75"/>
    </row>
    <row r="110" spans="1:9">
      <c r="A110" s="5" t="s">
        <v>14</v>
      </c>
      <c r="B110" s="36">
        <v>18181</v>
      </c>
      <c r="C110" s="36">
        <v>103414</v>
      </c>
      <c r="D110" s="36">
        <v>14448</v>
      </c>
      <c r="E110" s="36">
        <v>12063</v>
      </c>
      <c r="F110" s="36">
        <v>3149</v>
      </c>
      <c r="G110" s="19"/>
      <c r="H110" s="75"/>
    </row>
    <row r="111" spans="1:9">
      <c r="A111" s="5" t="s">
        <v>42</v>
      </c>
      <c r="B111" s="36">
        <v>28056</v>
      </c>
      <c r="C111" s="36">
        <v>221636</v>
      </c>
      <c r="D111" s="36">
        <v>19278</v>
      </c>
      <c r="E111" s="36">
        <v>13924</v>
      </c>
      <c r="F111" s="36">
        <v>5671</v>
      </c>
      <c r="G111" s="19"/>
      <c r="H111" s="75"/>
    </row>
    <row r="112" spans="1:9">
      <c r="A112" s="5" t="s">
        <v>16</v>
      </c>
      <c r="B112" s="36">
        <v>127843</v>
      </c>
      <c r="C112" s="36">
        <v>813099</v>
      </c>
      <c r="D112" s="34">
        <v>107713</v>
      </c>
      <c r="E112" s="36">
        <v>91182</v>
      </c>
      <c r="F112" s="36">
        <v>20133</v>
      </c>
      <c r="G112" s="19"/>
      <c r="H112" s="75"/>
    </row>
    <row r="113" spans="1:8">
      <c r="A113" s="6" t="s">
        <v>18</v>
      </c>
      <c r="B113" s="14">
        <f>SUM(B102:B112)</f>
        <v>1973920</v>
      </c>
      <c r="C113" s="14">
        <f>SUM(C102:C112)</f>
        <v>23721135</v>
      </c>
      <c r="D113" s="14">
        <f>SUM(D102:D112)</f>
        <v>1248743</v>
      </c>
      <c r="E113" s="14">
        <f>SUM(E102:E112)</f>
        <v>979602</v>
      </c>
      <c r="F113" s="14">
        <f>SUM(F102:F112)</f>
        <v>339566</v>
      </c>
      <c r="G113" s="19"/>
      <c r="H113" s="75"/>
    </row>
    <row r="114" spans="1:8">
      <c r="A114" s="71"/>
      <c r="B114" s="71"/>
      <c r="C114" s="71"/>
      <c r="D114" s="71"/>
      <c r="E114" s="71"/>
      <c r="F114" s="71"/>
      <c r="G114" s="71"/>
      <c r="H114" s="75"/>
    </row>
    <row r="115" spans="1:8" ht="42">
      <c r="A115" s="128" t="s">
        <v>1</v>
      </c>
      <c r="B115" s="24" t="s">
        <v>2</v>
      </c>
      <c r="C115" s="24" t="s">
        <v>3</v>
      </c>
      <c r="D115" s="24" t="s">
        <v>4</v>
      </c>
      <c r="E115" s="49" t="s">
        <v>5</v>
      </c>
      <c r="F115" s="60" t="s">
        <v>152</v>
      </c>
      <c r="G115" s="129"/>
      <c r="H115" s="75"/>
    </row>
    <row r="116" spans="1:8">
      <c r="A116" s="5" t="s">
        <v>7</v>
      </c>
      <c r="B116" s="36">
        <v>199316</v>
      </c>
      <c r="C116" s="36">
        <v>2420483</v>
      </c>
      <c r="D116" s="34">
        <v>139685</v>
      </c>
      <c r="E116" s="36">
        <v>109250</v>
      </c>
      <c r="F116" s="36">
        <v>23061</v>
      </c>
      <c r="G116" s="19"/>
      <c r="H116" s="75"/>
    </row>
    <row r="117" spans="1:8">
      <c r="A117" s="5" t="s">
        <v>8</v>
      </c>
      <c r="B117" s="36">
        <v>13772</v>
      </c>
      <c r="C117" s="36">
        <v>177994</v>
      </c>
      <c r="D117" s="36">
        <v>5236</v>
      </c>
      <c r="E117" s="36">
        <v>3362</v>
      </c>
      <c r="F117" s="36">
        <v>1534</v>
      </c>
      <c r="G117" s="19"/>
      <c r="H117" s="75"/>
    </row>
    <row r="118" spans="1:8">
      <c r="A118" s="5" t="s">
        <v>9</v>
      </c>
      <c r="B118" s="36">
        <v>2504</v>
      </c>
      <c r="C118" s="36">
        <v>57720</v>
      </c>
      <c r="D118" s="36">
        <v>2093</v>
      </c>
      <c r="E118" s="36">
        <v>1764</v>
      </c>
      <c r="F118" s="34">
        <v>231</v>
      </c>
      <c r="G118" s="130"/>
      <c r="H118" s="75"/>
    </row>
    <row r="119" spans="1:8">
      <c r="A119" s="5" t="s">
        <v>10</v>
      </c>
      <c r="B119" s="36">
        <v>191134</v>
      </c>
      <c r="C119" s="36">
        <v>7011266</v>
      </c>
      <c r="D119" s="36">
        <v>108531</v>
      </c>
      <c r="E119" s="36">
        <v>79533</v>
      </c>
      <c r="F119" s="36">
        <v>23753</v>
      </c>
      <c r="G119" s="19"/>
      <c r="H119" s="75"/>
    </row>
    <row r="120" spans="1:8">
      <c r="A120" s="5" t="s">
        <v>11</v>
      </c>
      <c r="B120" s="36">
        <v>4566</v>
      </c>
      <c r="C120" s="36">
        <v>143683</v>
      </c>
      <c r="D120" s="36">
        <v>3092</v>
      </c>
      <c r="E120" s="36">
        <v>2707</v>
      </c>
      <c r="F120" s="36">
        <v>424</v>
      </c>
      <c r="G120" s="19"/>
      <c r="H120" s="75"/>
    </row>
    <row r="121" spans="1:8">
      <c r="A121" s="5" t="s">
        <v>12</v>
      </c>
      <c r="B121" s="34">
        <v>94768</v>
      </c>
      <c r="C121" s="34">
        <v>915566</v>
      </c>
      <c r="D121" s="34">
        <v>64358</v>
      </c>
      <c r="E121" s="34">
        <v>46532</v>
      </c>
      <c r="F121" s="34">
        <v>13536</v>
      </c>
      <c r="G121" s="130"/>
      <c r="H121" s="75"/>
    </row>
    <row r="122" spans="1:8">
      <c r="A122" s="5" t="s">
        <v>193</v>
      </c>
      <c r="B122" s="36">
        <v>230192</v>
      </c>
      <c r="C122" s="36">
        <v>3059401</v>
      </c>
      <c r="D122" s="36">
        <v>118902</v>
      </c>
      <c r="E122" s="36">
        <v>92513</v>
      </c>
      <c r="F122" s="36">
        <v>28053</v>
      </c>
      <c r="G122" s="19"/>
      <c r="H122" s="75"/>
    </row>
    <row r="123" spans="1:8">
      <c r="A123" s="5" t="s">
        <v>13</v>
      </c>
      <c r="B123" s="36">
        <v>425601</v>
      </c>
      <c r="C123" s="36">
        <v>3745528</v>
      </c>
      <c r="D123" s="36">
        <v>287337</v>
      </c>
      <c r="E123" s="36">
        <v>226258</v>
      </c>
      <c r="F123" s="36">
        <v>46135</v>
      </c>
      <c r="G123" s="19"/>
      <c r="H123" s="75"/>
    </row>
    <row r="124" spans="1:8">
      <c r="A124" s="5" t="s">
        <v>14</v>
      </c>
      <c r="B124" s="36">
        <v>11300</v>
      </c>
      <c r="C124" s="36">
        <v>165812</v>
      </c>
      <c r="D124" s="36">
        <v>8349</v>
      </c>
      <c r="E124" s="36">
        <v>6857</v>
      </c>
      <c r="F124" s="36">
        <v>1275</v>
      </c>
      <c r="G124" s="19"/>
      <c r="H124" s="75"/>
    </row>
    <row r="125" spans="1:8">
      <c r="A125" s="5" t="s">
        <v>42</v>
      </c>
      <c r="B125" s="36">
        <v>25614</v>
      </c>
      <c r="C125" s="36">
        <v>205349</v>
      </c>
      <c r="D125" s="36">
        <v>17425</v>
      </c>
      <c r="E125" s="36">
        <v>12821</v>
      </c>
      <c r="F125" s="36">
        <v>3329</v>
      </c>
      <c r="G125" s="19"/>
      <c r="H125" s="75"/>
    </row>
    <row r="126" spans="1:8">
      <c r="A126" s="5" t="s">
        <v>16</v>
      </c>
      <c r="B126" s="36">
        <v>119831</v>
      </c>
      <c r="C126" s="36">
        <v>714477</v>
      </c>
      <c r="D126" s="34">
        <v>100968</v>
      </c>
      <c r="E126" s="36">
        <v>85070</v>
      </c>
      <c r="F126" s="36">
        <v>8745</v>
      </c>
      <c r="G126" s="19"/>
      <c r="H126" s="75"/>
    </row>
    <row r="127" spans="1:8" ht="14">
      <c r="A127" s="131" t="s">
        <v>134</v>
      </c>
      <c r="B127" s="132">
        <f>SUM(B116:B126)</f>
        <v>1318598</v>
      </c>
      <c r="C127" s="132">
        <f>SUM(C116:C126)</f>
        <v>18617279</v>
      </c>
      <c r="D127" s="132">
        <f>SUM(D116:D126)</f>
        <v>855976</v>
      </c>
      <c r="E127" s="132">
        <f>SUM(E116:E126)</f>
        <v>666667</v>
      </c>
      <c r="F127" s="132">
        <f>SUM(F116:F126)</f>
        <v>150076</v>
      </c>
      <c r="G127" s="133"/>
      <c r="H127" s="75"/>
    </row>
    <row r="128" spans="1:8">
      <c r="A128" s="71"/>
      <c r="B128" s="71"/>
      <c r="C128" s="71"/>
      <c r="D128" s="71"/>
      <c r="E128" s="71"/>
      <c r="F128" s="71"/>
      <c r="G128" s="71"/>
      <c r="H128" s="75"/>
    </row>
    <row r="129" spans="1:15" ht="42">
      <c r="A129" s="128" t="s">
        <v>1</v>
      </c>
      <c r="B129" s="24" t="s">
        <v>2</v>
      </c>
      <c r="C129" s="24" t="s">
        <v>3</v>
      </c>
      <c r="D129" s="24" t="s">
        <v>4</v>
      </c>
      <c r="E129" s="49" t="s">
        <v>5</v>
      </c>
      <c r="F129" s="60" t="s">
        <v>153</v>
      </c>
      <c r="G129" s="129"/>
      <c r="H129" s="75"/>
    </row>
    <row r="130" spans="1:15">
      <c r="A130" s="5" t="s">
        <v>7</v>
      </c>
      <c r="B130" s="36">
        <v>191478</v>
      </c>
      <c r="C130" s="36">
        <v>2205316</v>
      </c>
      <c r="D130" s="34">
        <v>129351</v>
      </c>
      <c r="E130" s="36">
        <v>101676</v>
      </c>
      <c r="F130" s="36">
        <v>32334</v>
      </c>
      <c r="G130" s="19"/>
      <c r="H130" s="75"/>
    </row>
    <row r="131" spans="1:15">
      <c r="A131" s="5" t="s">
        <v>8</v>
      </c>
      <c r="B131" s="36">
        <v>16270</v>
      </c>
      <c r="C131" s="36">
        <v>184821</v>
      </c>
      <c r="D131" s="36">
        <v>8779</v>
      </c>
      <c r="E131" s="36">
        <v>6607</v>
      </c>
      <c r="F131" s="36">
        <v>2495</v>
      </c>
      <c r="G131" s="19"/>
      <c r="H131" s="75"/>
    </row>
    <row r="132" spans="1:15">
      <c r="A132" s="5" t="s">
        <v>9</v>
      </c>
      <c r="B132" s="36">
        <v>2241</v>
      </c>
      <c r="C132" s="36">
        <v>13695</v>
      </c>
      <c r="D132" s="36">
        <v>1935</v>
      </c>
      <c r="E132" s="36">
        <v>1631</v>
      </c>
      <c r="F132" s="34">
        <v>402</v>
      </c>
      <c r="G132" s="130"/>
      <c r="H132" s="75"/>
    </row>
    <row r="133" spans="1:15">
      <c r="A133" s="5" t="s">
        <v>10</v>
      </c>
      <c r="B133" s="36">
        <v>155369</v>
      </c>
      <c r="C133" s="36">
        <v>5690078</v>
      </c>
      <c r="D133" s="36">
        <v>81529</v>
      </c>
      <c r="E133" s="36">
        <v>55117</v>
      </c>
      <c r="F133" s="36">
        <v>26623</v>
      </c>
      <c r="G133" s="19"/>
      <c r="H133" s="75"/>
    </row>
    <row r="134" spans="1:15">
      <c r="A134" s="5" t="s">
        <v>11</v>
      </c>
      <c r="B134" s="36">
        <v>5044</v>
      </c>
      <c r="C134" s="36">
        <v>37090</v>
      </c>
      <c r="D134" s="36">
        <v>3477</v>
      </c>
      <c r="E134" s="36">
        <v>3045</v>
      </c>
      <c r="F134" s="36">
        <v>698</v>
      </c>
      <c r="G134" s="19"/>
      <c r="H134" s="75"/>
    </row>
    <row r="135" spans="1:15">
      <c r="A135" s="5" t="s">
        <v>12</v>
      </c>
      <c r="B135" s="34">
        <v>35281</v>
      </c>
      <c r="C135" s="34">
        <v>251786</v>
      </c>
      <c r="D135" s="34">
        <v>23036</v>
      </c>
      <c r="E135" s="34">
        <v>17939</v>
      </c>
      <c r="F135" s="34">
        <v>8699</v>
      </c>
      <c r="G135" s="130"/>
      <c r="H135" s="75"/>
    </row>
    <row r="136" spans="1:15">
      <c r="A136" s="5" t="s">
        <v>193</v>
      </c>
      <c r="B136" s="36">
        <v>87176</v>
      </c>
      <c r="C136" s="36">
        <v>1513257</v>
      </c>
      <c r="D136" s="36">
        <v>37412</v>
      </c>
      <c r="E136" s="36">
        <v>24098</v>
      </c>
      <c r="F136" s="36">
        <v>14480</v>
      </c>
      <c r="G136" s="19"/>
      <c r="H136" s="75"/>
    </row>
    <row r="137" spans="1:15">
      <c r="A137" s="5" t="s">
        <v>13</v>
      </c>
      <c r="B137" s="36">
        <v>435375</v>
      </c>
      <c r="C137" s="36">
        <v>2700947</v>
      </c>
      <c r="D137" s="36">
        <v>287305</v>
      </c>
      <c r="E137" s="36">
        <v>229543</v>
      </c>
      <c r="F137" s="36">
        <v>88617</v>
      </c>
      <c r="G137" s="19"/>
      <c r="H137" s="75"/>
    </row>
    <row r="138" spans="1:15">
      <c r="A138" s="5" t="s">
        <v>14</v>
      </c>
      <c r="B138" s="36">
        <v>18437</v>
      </c>
      <c r="C138" s="36">
        <v>152661</v>
      </c>
      <c r="D138" s="36">
        <v>13475</v>
      </c>
      <c r="E138" s="36">
        <v>10981</v>
      </c>
      <c r="F138" s="36">
        <v>3340</v>
      </c>
      <c r="G138" s="19"/>
      <c r="H138" s="75"/>
    </row>
    <row r="139" spans="1:15">
      <c r="A139" s="5" t="s">
        <v>42</v>
      </c>
      <c r="B139" s="36">
        <v>19897</v>
      </c>
      <c r="C139" s="36">
        <v>103047</v>
      </c>
      <c r="D139" s="36">
        <v>14808</v>
      </c>
      <c r="E139" s="36">
        <v>11372</v>
      </c>
      <c r="F139" s="36">
        <v>4331</v>
      </c>
      <c r="G139" s="19"/>
      <c r="H139" s="75"/>
    </row>
    <row r="140" spans="1:15">
      <c r="A140" s="5" t="s">
        <v>16</v>
      </c>
      <c r="B140" s="36">
        <v>142290</v>
      </c>
      <c r="C140" s="36">
        <v>801448</v>
      </c>
      <c r="D140" s="34">
        <v>117837</v>
      </c>
      <c r="E140" s="36">
        <v>98760</v>
      </c>
      <c r="F140" s="36">
        <v>23359</v>
      </c>
      <c r="G140" s="19"/>
      <c r="H140" s="75"/>
      <c r="K140"/>
      <c r="L140"/>
      <c r="M140"/>
      <c r="N140"/>
      <c r="O140"/>
    </row>
    <row r="141" spans="1:15" ht="14">
      <c r="A141" s="131" t="s">
        <v>134</v>
      </c>
      <c r="B141" s="132">
        <f>SUM(B130:B140)</f>
        <v>1108858</v>
      </c>
      <c r="C141" s="132">
        <f>SUM(C130:C140)</f>
        <v>13654146</v>
      </c>
      <c r="D141" s="132">
        <f>SUM(D130:D140)</f>
        <v>718944</v>
      </c>
      <c r="E141" s="132">
        <f>SUM(E130:E140)</f>
        <v>560769</v>
      </c>
      <c r="F141" s="132">
        <f>SUM(F130:F140)</f>
        <v>205378</v>
      </c>
      <c r="G141" s="133"/>
      <c r="H141" s="75"/>
      <c r="K141"/>
      <c r="L141"/>
      <c r="M141"/>
      <c r="N141"/>
      <c r="O141"/>
    </row>
    <row r="142" spans="1:15">
      <c r="H142" s="75"/>
    </row>
    <row r="143" spans="1:15" ht="42">
      <c r="A143" s="128" t="s">
        <v>1</v>
      </c>
      <c r="B143" s="24" t="s">
        <v>2</v>
      </c>
      <c r="C143" s="24" t="s">
        <v>3</v>
      </c>
      <c r="D143" s="24" t="s">
        <v>4</v>
      </c>
      <c r="E143" s="49" t="s">
        <v>5</v>
      </c>
      <c r="F143" s="60" t="s">
        <v>154</v>
      </c>
      <c r="G143" s="129"/>
      <c r="H143" s="75"/>
    </row>
    <row r="144" spans="1:15">
      <c r="A144" s="5" t="s">
        <v>7</v>
      </c>
      <c r="B144" s="36">
        <v>160681</v>
      </c>
      <c r="C144" s="36">
        <v>1799677</v>
      </c>
      <c r="D144" s="34">
        <v>109905</v>
      </c>
      <c r="E144" s="36">
        <v>89050</v>
      </c>
      <c r="F144" s="36">
        <v>17838</v>
      </c>
      <c r="G144" s="19"/>
      <c r="H144" s="75"/>
    </row>
    <row r="145" spans="1:14">
      <c r="A145" s="5" t="s">
        <v>8</v>
      </c>
      <c r="B145" s="36">
        <v>6366</v>
      </c>
      <c r="C145" s="36">
        <v>86010</v>
      </c>
      <c r="D145" s="36">
        <v>2548</v>
      </c>
      <c r="E145" s="36">
        <v>1861</v>
      </c>
      <c r="F145" s="36">
        <v>712</v>
      </c>
      <c r="G145" s="19"/>
      <c r="H145" s="75"/>
    </row>
    <row r="146" spans="1:14">
      <c r="A146" s="5" t="s">
        <v>9</v>
      </c>
      <c r="B146" s="36">
        <v>1195</v>
      </c>
      <c r="C146" s="36">
        <v>7220</v>
      </c>
      <c r="D146" s="36">
        <v>979</v>
      </c>
      <c r="E146" s="36">
        <v>860</v>
      </c>
      <c r="F146" s="34">
        <v>114</v>
      </c>
      <c r="G146" s="130"/>
      <c r="H146" s="75"/>
      <c r="J146"/>
      <c r="K146"/>
      <c r="L146"/>
      <c r="M146"/>
      <c r="N146"/>
    </row>
    <row r="147" spans="1:14">
      <c r="A147" s="5" t="s">
        <v>10</v>
      </c>
      <c r="B147" s="36">
        <v>144585</v>
      </c>
      <c r="C147" s="36">
        <v>3472493</v>
      </c>
      <c r="D147" s="36">
        <v>80801</v>
      </c>
      <c r="E147" s="36">
        <v>61119</v>
      </c>
      <c r="F147" s="36">
        <v>16217</v>
      </c>
      <c r="G147" s="19"/>
      <c r="H147" s="75"/>
      <c r="J147"/>
      <c r="K147"/>
      <c r="L147"/>
      <c r="M147"/>
      <c r="N147"/>
    </row>
    <row r="148" spans="1:14">
      <c r="A148" s="5" t="s">
        <v>11</v>
      </c>
      <c r="B148" s="36">
        <v>3563</v>
      </c>
      <c r="C148" s="36">
        <v>25293</v>
      </c>
      <c r="D148" s="36">
        <v>2011</v>
      </c>
      <c r="E148" s="36">
        <v>1702</v>
      </c>
      <c r="F148" s="36">
        <v>303</v>
      </c>
      <c r="G148" s="19"/>
      <c r="H148" s="75"/>
    </row>
    <row r="149" spans="1:14">
      <c r="A149" s="5" t="s">
        <v>12</v>
      </c>
      <c r="B149" s="34">
        <v>53247</v>
      </c>
      <c r="C149" s="34">
        <v>377739</v>
      </c>
      <c r="D149" s="34">
        <v>34902</v>
      </c>
      <c r="E149" s="34">
        <v>27580</v>
      </c>
      <c r="F149" s="34">
        <v>7237</v>
      </c>
      <c r="G149" s="130"/>
      <c r="H149" s="75"/>
    </row>
    <row r="150" spans="1:14">
      <c r="A150" s="5" t="s">
        <v>193</v>
      </c>
      <c r="B150" s="36">
        <v>74206</v>
      </c>
      <c r="C150" s="36">
        <v>1298537</v>
      </c>
      <c r="D150" s="36">
        <v>29103</v>
      </c>
      <c r="E150" s="36">
        <v>18935</v>
      </c>
      <c r="F150" s="36">
        <v>10171</v>
      </c>
      <c r="G150" s="19"/>
      <c r="H150" s="75"/>
    </row>
    <row r="151" spans="1:14">
      <c r="A151" s="5" t="s">
        <v>13</v>
      </c>
      <c r="B151" s="36">
        <v>440891</v>
      </c>
      <c r="C151" s="36">
        <v>3202873</v>
      </c>
      <c r="D151" s="36">
        <v>289997</v>
      </c>
      <c r="E151" s="36">
        <v>234115</v>
      </c>
      <c r="F151" s="36">
        <v>47962</v>
      </c>
      <c r="G151" s="19"/>
      <c r="H151" s="75"/>
    </row>
    <row r="152" spans="1:14">
      <c r="A152" s="5" t="s">
        <v>14</v>
      </c>
      <c r="B152" s="36">
        <v>19070</v>
      </c>
      <c r="C152" s="36">
        <v>161490</v>
      </c>
      <c r="D152" s="36">
        <v>13974</v>
      </c>
      <c r="E152" s="36">
        <v>11463</v>
      </c>
      <c r="F152" s="36">
        <v>2118</v>
      </c>
      <c r="G152" s="19"/>
      <c r="H152" s="75"/>
      <c r="J152"/>
      <c r="K152"/>
      <c r="L152"/>
      <c r="M152"/>
      <c r="N152"/>
    </row>
    <row r="153" spans="1:14">
      <c r="A153" s="5" t="s">
        <v>42</v>
      </c>
      <c r="B153" s="36">
        <v>19878</v>
      </c>
      <c r="C153" s="36">
        <v>111178</v>
      </c>
      <c r="D153" s="36">
        <v>14634</v>
      </c>
      <c r="E153" s="36">
        <v>11474</v>
      </c>
      <c r="F153" s="36">
        <v>2551</v>
      </c>
      <c r="G153" s="19"/>
      <c r="H153" s="75"/>
    </row>
    <row r="154" spans="1:14">
      <c r="A154" s="5" t="s">
        <v>16</v>
      </c>
      <c r="B154" s="36">
        <v>155635</v>
      </c>
      <c r="C154" s="36">
        <v>921255</v>
      </c>
      <c r="D154" s="34">
        <v>123204</v>
      </c>
      <c r="E154" s="36">
        <v>104944</v>
      </c>
      <c r="F154" s="36">
        <v>11663</v>
      </c>
      <c r="G154" s="19"/>
      <c r="H154" s="75"/>
    </row>
    <row r="155" spans="1:14" ht="14">
      <c r="A155" s="131" t="s">
        <v>134</v>
      </c>
      <c r="B155" s="132">
        <f>SUM(B144:B154)</f>
        <v>1079317</v>
      </c>
      <c r="C155" s="132">
        <f>SUM(C144:C154)</f>
        <v>11463765</v>
      </c>
      <c r="D155" s="132">
        <f>SUM(D144:D154)</f>
        <v>702058</v>
      </c>
      <c r="E155" s="132">
        <f>SUM(E144:E154)</f>
        <v>563103</v>
      </c>
      <c r="F155" s="132">
        <f>SUM(F144:F154)</f>
        <v>116886</v>
      </c>
      <c r="G155" s="133"/>
      <c r="H155" s="75"/>
    </row>
    <row r="156" spans="1:14">
      <c r="H156" s="75"/>
    </row>
    <row r="157" spans="1:14" ht="42">
      <c r="A157" s="128" t="s">
        <v>1</v>
      </c>
      <c r="B157" s="24" t="s">
        <v>2</v>
      </c>
      <c r="C157" s="24" t="s">
        <v>3</v>
      </c>
      <c r="D157" s="24" t="s">
        <v>4</v>
      </c>
      <c r="E157" s="49" t="s">
        <v>5</v>
      </c>
      <c r="F157" s="60" t="s">
        <v>155</v>
      </c>
      <c r="G157" s="129"/>
      <c r="H157" s="75"/>
    </row>
    <row r="158" spans="1:14">
      <c r="A158" s="5" t="s">
        <v>7</v>
      </c>
      <c r="B158" s="36">
        <v>145765</v>
      </c>
      <c r="C158" s="36">
        <v>1613397</v>
      </c>
      <c r="D158" s="36">
        <v>96327</v>
      </c>
      <c r="E158" s="36">
        <v>80426</v>
      </c>
      <c r="F158" s="36">
        <v>14890</v>
      </c>
      <c r="G158" s="19"/>
      <c r="H158" s="75"/>
    </row>
    <row r="159" spans="1:14">
      <c r="A159" s="5" t="s">
        <v>8</v>
      </c>
      <c r="B159" s="36">
        <v>7745</v>
      </c>
      <c r="C159" s="36">
        <v>86406</v>
      </c>
      <c r="D159" s="36">
        <v>4014</v>
      </c>
      <c r="E159" s="36">
        <v>3291</v>
      </c>
      <c r="F159" s="36">
        <v>840</v>
      </c>
      <c r="G159" s="19"/>
      <c r="H159" s="75"/>
    </row>
    <row r="160" spans="1:14">
      <c r="A160" s="5" t="s">
        <v>156</v>
      </c>
      <c r="B160" s="36">
        <v>143781</v>
      </c>
      <c r="C160" s="36">
        <v>1636681</v>
      </c>
      <c r="D160" s="36">
        <v>82771</v>
      </c>
      <c r="E160" s="36">
        <v>65908</v>
      </c>
      <c r="F160" s="34">
        <v>15040</v>
      </c>
      <c r="G160" s="130"/>
      <c r="H160" s="75"/>
    </row>
    <row r="161" spans="1:14">
      <c r="A161" s="5" t="s">
        <v>157</v>
      </c>
      <c r="B161" s="36">
        <v>78161</v>
      </c>
      <c r="C161" s="36">
        <v>757185</v>
      </c>
      <c r="D161" s="36">
        <v>44726</v>
      </c>
      <c r="E161" s="36">
        <v>32953</v>
      </c>
      <c r="F161" s="36">
        <v>11421</v>
      </c>
      <c r="G161" s="19"/>
      <c r="H161" s="75"/>
    </row>
    <row r="162" spans="1:14">
      <c r="A162" s="5" t="s">
        <v>193</v>
      </c>
      <c r="B162" s="36">
        <v>64290</v>
      </c>
      <c r="C162" s="36">
        <v>1137682</v>
      </c>
      <c r="D162" s="36">
        <v>22482</v>
      </c>
      <c r="E162" s="36">
        <v>15685</v>
      </c>
      <c r="F162" s="36">
        <v>7965</v>
      </c>
      <c r="G162" s="19"/>
      <c r="H162" s="75"/>
      <c r="J162"/>
      <c r="K162"/>
      <c r="L162"/>
      <c r="M162"/>
      <c r="N162"/>
    </row>
    <row r="163" spans="1:14">
      <c r="A163" s="5" t="s">
        <v>13</v>
      </c>
      <c r="B163" s="36">
        <v>347349</v>
      </c>
      <c r="C163" s="36">
        <v>2710866</v>
      </c>
      <c r="D163" s="36">
        <v>244569</v>
      </c>
      <c r="E163" s="36">
        <v>205071</v>
      </c>
      <c r="F163" s="36">
        <v>36580</v>
      </c>
      <c r="G163" s="19"/>
      <c r="H163" s="75"/>
    </row>
    <row r="164" spans="1:14">
      <c r="A164" s="5" t="s">
        <v>14</v>
      </c>
      <c r="B164" s="36">
        <v>16433</v>
      </c>
      <c r="C164" s="36">
        <v>152974</v>
      </c>
      <c r="D164" s="36">
        <v>11683</v>
      </c>
      <c r="E164" s="36">
        <v>9696</v>
      </c>
      <c r="F164" s="36">
        <v>1939</v>
      </c>
      <c r="G164" s="19"/>
      <c r="H164" s="75"/>
    </row>
    <row r="165" spans="1:14">
      <c r="A165" s="5" t="s">
        <v>158</v>
      </c>
      <c r="B165" s="36">
        <v>24190</v>
      </c>
      <c r="C165" s="36">
        <v>168092</v>
      </c>
      <c r="D165" s="36">
        <v>16844</v>
      </c>
      <c r="E165" s="36">
        <v>13586</v>
      </c>
      <c r="F165" s="36">
        <v>3126</v>
      </c>
      <c r="G165" s="19"/>
      <c r="H165" s="75"/>
    </row>
    <row r="166" spans="1:14">
      <c r="A166" s="134" t="s">
        <v>18</v>
      </c>
      <c r="B166" s="36">
        <f>SUM(B158:B165)</f>
        <v>827714</v>
      </c>
      <c r="C166" s="36">
        <f>SUM(C158:C165)</f>
        <v>8263283</v>
      </c>
      <c r="D166" s="36">
        <f>SUM(D158:D165)</f>
        <v>523416</v>
      </c>
      <c r="E166" s="36">
        <f>SUM(E158:E165)</f>
        <v>426616</v>
      </c>
      <c r="F166" s="36">
        <f>SUM(F158:F165)</f>
        <v>91801</v>
      </c>
      <c r="G166" s="19"/>
      <c r="H166" s="75"/>
    </row>
    <row r="167" spans="1:14">
      <c r="H167" s="75"/>
    </row>
    <row r="168" spans="1:14" ht="42">
      <c r="A168" s="128" t="s">
        <v>1</v>
      </c>
      <c r="B168" s="24" t="s">
        <v>2</v>
      </c>
      <c r="C168" s="24" t="s">
        <v>3</v>
      </c>
      <c r="D168" s="24" t="s">
        <v>4</v>
      </c>
      <c r="E168" s="49" t="s">
        <v>5</v>
      </c>
      <c r="F168" s="60" t="s">
        <v>159</v>
      </c>
      <c r="G168" s="129"/>
      <c r="H168" s="75"/>
    </row>
    <row r="169" spans="1:14">
      <c r="A169" s="5" t="s">
        <v>7</v>
      </c>
      <c r="B169" s="36">
        <v>125817</v>
      </c>
      <c r="C169" s="36">
        <v>1394032</v>
      </c>
      <c r="D169" s="36">
        <v>84470</v>
      </c>
      <c r="E169" s="36"/>
      <c r="F169" s="36">
        <v>12770</v>
      </c>
      <c r="G169" s="19"/>
      <c r="H169" s="75"/>
    </row>
    <row r="170" spans="1:14">
      <c r="A170" s="5" t="s">
        <v>8</v>
      </c>
      <c r="B170" s="135" t="s">
        <v>160</v>
      </c>
      <c r="C170" s="135" t="s">
        <v>160</v>
      </c>
      <c r="D170" s="135" t="s">
        <v>160</v>
      </c>
      <c r="E170" s="135" t="s">
        <v>160</v>
      </c>
      <c r="F170" s="135" t="s">
        <v>160</v>
      </c>
      <c r="G170" s="136"/>
      <c r="H170" s="75"/>
    </row>
    <row r="171" spans="1:14">
      <c r="A171" s="5" t="s">
        <v>156</v>
      </c>
      <c r="B171" s="36">
        <v>141171</v>
      </c>
      <c r="C171" s="36">
        <v>1607037</v>
      </c>
      <c r="D171" s="36">
        <v>78948</v>
      </c>
      <c r="E171" s="36"/>
      <c r="F171" s="34">
        <v>14682</v>
      </c>
      <c r="G171" s="130"/>
      <c r="H171" s="75"/>
    </row>
    <row r="172" spans="1:14">
      <c r="A172" s="5" t="s">
        <v>157</v>
      </c>
      <c r="B172" s="36">
        <v>74193</v>
      </c>
      <c r="C172" s="36">
        <v>735937</v>
      </c>
      <c r="D172" s="36">
        <v>41991</v>
      </c>
      <c r="E172" s="36"/>
      <c r="F172" s="36">
        <v>10311</v>
      </c>
      <c r="G172" s="19"/>
      <c r="H172" s="75"/>
    </row>
    <row r="173" spans="1:14">
      <c r="A173" s="5" t="s">
        <v>193</v>
      </c>
      <c r="B173" s="36">
        <v>53574</v>
      </c>
      <c r="C173" s="36">
        <v>979938</v>
      </c>
      <c r="D173" s="36">
        <v>17740</v>
      </c>
      <c r="E173" s="36"/>
      <c r="F173" s="36">
        <v>6556</v>
      </c>
      <c r="G173" s="19"/>
      <c r="H173" s="75"/>
    </row>
    <row r="174" spans="1:14">
      <c r="A174" s="5" t="s">
        <v>13</v>
      </c>
      <c r="B174" s="36">
        <v>257646</v>
      </c>
      <c r="C174" s="36">
        <v>2285747</v>
      </c>
      <c r="D174" s="36">
        <v>187325</v>
      </c>
      <c r="E174" s="36"/>
      <c r="F174" s="36">
        <v>26723</v>
      </c>
      <c r="G174" s="19"/>
      <c r="H174" s="75"/>
    </row>
    <row r="175" spans="1:14">
      <c r="A175" s="5" t="s">
        <v>14</v>
      </c>
      <c r="B175" s="36">
        <v>11242</v>
      </c>
      <c r="C175" s="36">
        <v>117277</v>
      </c>
      <c r="D175" s="36">
        <v>7857</v>
      </c>
      <c r="E175" s="36"/>
      <c r="F175" s="36">
        <v>1343</v>
      </c>
      <c r="G175" s="19"/>
      <c r="H175" s="75"/>
    </row>
    <row r="176" spans="1:14">
      <c r="A176" s="5" t="s">
        <v>158</v>
      </c>
      <c r="B176" s="36">
        <v>43722</v>
      </c>
      <c r="C176" s="36">
        <v>479754</v>
      </c>
      <c r="D176" s="36">
        <v>24748</v>
      </c>
      <c r="E176" s="36"/>
      <c r="F176" s="36">
        <v>5346</v>
      </c>
      <c r="G176" s="19"/>
      <c r="H176" s="75"/>
    </row>
    <row r="177" spans="1:20">
      <c r="A177" s="134" t="s">
        <v>18</v>
      </c>
      <c r="B177" s="36">
        <f>SUM(B169:B176)</f>
        <v>707365</v>
      </c>
      <c r="C177" s="36">
        <f>SUM(C169:C176)</f>
        <v>7599722</v>
      </c>
      <c r="D177" s="36">
        <f>SUM(D169:D176)</f>
        <v>443079</v>
      </c>
      <c r="E177" s="36">
        <f>SUM(E169:E176)</f>
        <v>0</v>
      </c>
      <c r="F177" s="36">
        <f>SUM(F169:F176)</f>
        <v>77731</v>
      </c>
      <c r="G177" s="19"/>
      <c r="H177" s="75"/>
      <c r="L177"/>
    </row>
    <row r="178" spans="1:20">
      <c r="H178" s="75"/>
    </row>
    <row r="179" spans="1:20">
      <c r="H179" s="75"/>
    </row>
    <row r="180" spans="1:20" ht="16">
      <c r="A180" s="155" t="s">
        <v>161</v>
      </c>
      <c r="B180" s="161" t="s">
        <v>52</v>
      </c>
      <c r="C180" s="161" t="s">
        <v>50</v>
      </c>
      <c r="D180" s="161" t="s">
        <v>48</v>
      </c>
      <c r="E180" s="161" t="s">
        <v>162</v>
      </c>
      <c r="F180" s="15"/>
      <c r="G180" s="15"/>
      <c r="H180" s="75"/>
      <c r="J180" s="7" t="s">
        <v>161</v>
      </c>
      <c r="K180" s="6" t="s">
        <v>52</v>
      </c>
      <c r="L180" s="6" t="s">
        <v>50</v>
      </c>
      <c r="M180" s="6" t="s">
        <v>48</v>
      </c>
      <c r="N180" s="6" t="s">
        <v>162</v>
      </c>
    </row>
    <row r="181" spans="1:20" ht="16">
      <c r="A181" s="161" t="s">
        <v>163</v>
      </c>
      <c r="B181" s="173">
        <f>C177</f>
        <v>7599722</v>
      </c>
      <c r="C181" s="173">
        <f>B177</f>
        <v>707365</v>
      </c>
      <c r="D181" s="173">
        <f>D177</f>
        <v>443079</v>
      </c>
      <c r="E181" s="173">
        <f>F177</f>
        <v>77731</v>
      </c>
      <c r="H181" s="75"/>
      <c r="J181" s="6" t="s">
        <v>163</v>
      </c>
      <c r="K181" s="36">
        <v>7599722</v>
      </c>
      <c r="L181" s="36">
        <v>707365</v>
      </c>
      <c r="M181" s="36">
        <v>443079</v>
      </c>
      <c r="N181" s="36">
        <v>77731</v>
      </c>
    </row>
    <row r="182" spans="1:20" ht="16">
      <c r="A182" s="161" t="s">
        <v>164</v>
      </c>
      <c r="B182" s="173">
        <f>C166</f>
        <v>8263283</v>
      </c>
      <c r="C182" s="173">
        <f>B166</f>
        <v>827714</v>
      </c>
      <c r="D182" s="173">
        <f>D166</f>
        <v>523416</v>
      </c>
      <c r="E182" s="173">
        <f>F166</f>
        <v>91801</v>
      </c>
      <c r="H182" s="75"/>
      <c r="J182" s="6" t="s">
        <v>164</v>
      </c>
      <c r="K182" s="36">
        <v>8263283</v>
      </c>
      <c r="L182" s="36">
        <v>827714</v>
      </c>
      <c r="M182" s="36">
        <v>523416</v>
      </c>
      <c r="N182" s="36">
        <v>91801</v>
      </c>
    </row>
    <row r="183" spans="1:20" ht="16">
      <c r="A183" s="161" t="s">
        <v>165</v>
      </c>
      <c r="B183" s="202">
        <f>C155</f>
        <v>11463765</v>
      </c>
      <c r="C183" s="202">
        <f>B155</f>
        <v>1079317</v>
      </c>
      <c r="D183" s="202">
        <f>D155</f>
        <v>702058</v>
      </c>
      <c r="E183" s="202">
        <f>F155</f>
        <v>116886</v>
      </c>
      <c r="H183" s="75"/>
      <c r="J183" s="6" t="s">
        <v>165</v>
      </c>
      <c r="K183" s="132">
        <v>11463765</v>
      </c>
      <c r="L183" s="132">
        <v>1079317</v>
      </c>
      <c r="M183" s="132">
        <v>702058</v>
      </c>
      <c r="N183" s="132">
        <v>116886</v>
      </c>
    </row>
    <row r="184" spans="1:20" ht="16">
      <c r="A184" s="161" t="s">
        <v>166</v>
      </c>
      <c r="B184" s="202">
        <f>C141</f>
        <v>13654146</v>
      </c>
      <c r="C184" s="202">
        <f>B141</f>
        <v>1108858</v>
      </c>
      <c r="D184" s="202">
        <f>D141</f>
        <v>718944</v>
      </c>
      <c r="E184" s="202">
        <f>F141</f>
        <v>205378</v>
      </c>
      <c r="H184" s="75"/>
      <c r="J184" s="6" t="s">
        <v>166</v>
      </c>
      <c r="K184" s="132">
        <v>13654146</v>
      </c>
      <c r="L184" s="132">
        <v>1108858</v>
      </c>
      <c r="M184" s="132">
        <v>718944</v>
      </c>
      <c r="N184" s="132">
        <v>205378</v>
      </c>
    </row>
    <row r="185" spans="1:20" ht="16">
      <c r="A185" s="161" t="s">
        <v>167</v>
      </c>
      <c r="B185" s="202">
        <f>C127</f>
        <v>18617279</v>
      </c>
      <c r="C185" s="202">
        <f>B127</f>
        <v>1318598</v>
      </c>
      <c r="D185" s="202">
        <f>D127</f>
        <v>855976</v>
      </c>
      <c r="E185" s="202">
        <f>F127</f>
        <v>150076</v>
      </c>
      <c r="H185" s="75"/>
      <c r="J185" s="6" t="s">
        <v>167</v>
      </c>
      <c r="K185" s="132">
        <v>18617279</v>
      </c>
      <c r="L185" s="132">
        <v>1318598</v>
      </c>
      <c r="M185" s="132">
        <v>855976</v>
      </c>
      <c r="N185" s="132">
        <v>150076</v>
      </c>
    </row>
    <row r="186" spans="1:20" ht="16">
      <c r="A186" s="161" t="s">
        <v>168</v>
      </c>
      <c r="B186" s="202">
        <f>C113</f>
        <v>23721135</v>
      </c>
      <c r="C186" s="202">
        <f>B113</f>
        <v>1973920</v>
      </c>
      <c r="D186" s="202">
        <f>D113</f>
        <v>1248743</v>
      </c>
      <c r="E186" s="202">
        <f>F113</f>
        <v>339566</v>
      </c>
      <c r="H186" s="75"/>
      <c r="J186" s="6" t="s">
        <v>168</v>
      </c>
      <c r="K186" s="132">
        <v>23721135</v>
      </c>
      <c r="L186" s="132">
        <v>1973920</v>
      </c>
      <c r="M186" s="132">
        <v>1248743</v>
      </c>
      <c r="N186" s="132">
        <v>339566</v>
      </c>
    </row>
    <row r="187" spans="1:20" ht="16">
      <c r="A187" s="161" t="s">
        <v>169</v>
      </c>
      <c r="B187" s="202">
        <f>C99</f>
        <v>25320299</v>
      </c>
      <c r="C187" s="202">
        <f>B99</f>
        <v>1929798</v>
      </c>
      <c r="D187" s="202">
        <f>D99</f>
        <v>1183040</v>
      </c>
      <c r="E187" s="202">
        <f>F99</f>
        <v>226968</v>
      </c>
      <c r="H187" s="75"/>
      <c r="J187" s="6" t="s">
        <v>169</v>
      </c>
      <c r="K187" s="132">
        <v>25320299</v>
      </c>
      <c r="L187" s="132">
        <v>1929798</v>
      </c>
      <c r="M187" s="132">
        <v>1183040</v>
      </c>
      <c r="N187" s="132">
        <v>226968</v>
      </c>
    </row>
    <row r="188" spans="1:20" ht="16">
      <c r="A188" s="161" t="s">
        <v>170</v>
      </c>
      <c r="B188" s="202">
        <v>22466747</v>
      </c>
      <c r="C188" s="202">
        <v>1688096</v>
      </c>
      <c r="D188" s="202">
        <v>1080386</v>
      </c>
      <c r="E188" s="202">
        <v>308670</v>
      </c>
      <c r="H188" s="75"/>
      <c r="J188" s="6" t="s">
        <v>170</v>
      </c>
      <c r="K188" s="132">
        <v>22466747</v>
      </c>
      <c r="L188" s="132">
        <v>1688096</v>
      </c>
      <c r="M188" s="132">
        <v>1080386</v>
      </c>
      <c r="N188" s="132">
        <v>308670</v>
      </c>
    </row>
    <row r="189" spans="1:20" ht="16">
      <c r="A189" s="161" t="s">
        <v>171</v>
      </c>
      <c r="B189" s="202">
        <v>18499687</v>
      </c>
      <c r="C189" s="202">
        <v>1803274</v>
      </c>
      <c r="D189" s="202">
        <v>1161968</v>
      </c>
      <c r="E189" s="202">
        <v>332088</v>
      </c>
      <c r="H189" s="75"/>
      <c r="J189" s="6" t="s">
        <v>171</v>
      </c>
      <c r="K189" s="132">
        <v>18499687</v>
      </c>
      <c r="L189" s="132">
        <v>1803274</v>
      </c>
      <c r="M189" s="132">
        <v>1161968</v>
      </c>
      <c r="N189" s="132">
        <v>332088</v>
      </c>
    </row>
    <row r="190" spans="1:20" ht="16">
      <c r="A190" s="161" t="s">
        <v>172</v>
      </c>
      <c r="B190" s="202">
        <v>14536820</v>
      </c>
      <c r="C190" s="202">
        <v>1880224</v>
      </c>
      <c r="D190" s="202">
        <v>1239024</v>
      </c>
      <c r="E190" s="202">
        <v>352623</v>
      </c>
      <c r="H190" s="75"/>
      <c r="J190" s="25" t="s">
        <v>172</v>
      </c>
      <c r="K190" s="132">
        <v>14536820</v>
      </c>
      <c r="L190" s="132">
        <v>1880224</v>
      </c>
      <c r="M190" s="132">
        <v>1239024</v>
      </c>
      <c r="N190" s="132">
        <v>352623</v>
      </c>
    </row>
    <row r="191" spans="1:20" ht="16">
      <c r="A191" s="161" t="s">
        <v>173</v>
      </c>
      <c r="B191" s="202">
        <v>13476729</v>
      </c>
      <c r="C191" s="202">
        <v>1930390</v>
      </c>
      <c r="D191" s="202">
        <v>1279455</v>
      </c>
      <c r="E191" s="202">
        <v>367553</v>
      </c>
      <c r="H191" s="75"/>
      <c r="J191" s="25" t="s">
        <v>173</v>
      </c>
      <c r="K191" s="132">
        <v>13476729</v>
      </c>
      <c r="L191" s="132">
        <v>1930390</v>
      </c>
      <c r="M191" s="132">
        <v>1279455</v>
      </c>
      <c r="N191" s="132">
        <v>367553</v>
      </c>
    </row>
    <row r="192" spans="1:20" ht="16">
      <c r="A192" s="161" t="s">
        <v>125</v>
      </c>
      <c r="B192" s="202">
        <v>16606680</v>
      </c>
      <c r="C192" s="202">
        <v>1845372</v>
      </c>
      <c r="D192" s="202">
        <v>1262735</v>
      </c>
      <c r="E192" s="202">
        <v>355888</v>
      </c>
      <c r="H192" s="75"/>
      <c r="J192" s="25" t="s">
        <v>125</v>
      </c>
      <c r="K192" s="132">
        <v>16606680</v>
      </c>
      <c r="L192" s="132">
        <v>1845372</v>
      </c>
      <c r="M192" s="132">
        <v>1262735</v>
      </c>
      <c r="N192" s="132">
        <v>355888</v>
      </c>
      <c r="P192"/>
      <c r="Q192"/>
      <c r="R192"/>
      <c r="S192"/>
      <c r="T192"/>
    </row>
    <row r="193" spans="1:21" ht="16">
      <c r="A193" s="161" t="s">
        <v>93</v>
      </c>
      <c r="B193" s="202">
        <v>16549691</v>
      </c>
      <c r="C193" s="202">
        <v>2030123</v>
      </c>
      <c r="D193" s="202">
        <v>1117564</v>
      </c>
      <c r="E193" s="202">
        <v>381390</v>
      </c>
      <c r="H193" s="75"/>
      <c r="J193" s="161" t="s">
        <v>93</v>
      </c>
      <c r="K193" s="202">
        <v>11441918</v>
      </c>
      <c r="L193" s="202">
        <v>1946420</v>
      </c>
      <c r="M193" s="202">
        <v>1214082</v>
      </c>
      <c r="N193" s="202">
        <v>473864</v>
      </c>
    </row>
    <row r="194" spans="1:21">
      <c r="A194" s="137"/>
      <c r="B194" s="133"/>
      <c r="C194" s="133"/>
      <c r="D194" s="133"/>
      <c r="E194" s="133"/>
      <c r="H194" s="75"/>
    </row>
    <row r="195" spans="1:21">
      <c r="A195" t="s">
        <v>174</v>
      </c>
      <c r="H195" s="75"/>
    </row>
    <row r="196" spans="1:21">
      <c r="H196" s="75"/>
    </row>
    <row r="197" spans="1:21">
      <c r="H197" s="75"/>
    </row>
    <row r="198" spans="1:21">
      <c r="A198" s="3" t="s">
        <v>175</v>
      </c>
      <c r="H198" s="75"/>
    </row>
    <row r="199" spans="1:21">
      <c r="H199" s="75"/>
    </row>
    <row r="200" spans="1:21" ht="16">
      <c r="A200" s="155" t="s">
        <v>161</v>
      </c>
      <c r="B200" s="161" t="s">
        <v>52</v>
      </c>
      <c r="C200" s="161" t="s">
        <v>50</v>
      </c>
      <c r="D200" s="161" t="s">
        <v>48</v>
      </c>
      <c r="E200" s="161" t="s">
        <v>176</v>
      </c>
      <c r="F200" s="161" t="s">
        <v>162</v>
      </c>
      <c r="G200" s="137"/>
      <c r="H200" s="75"/>
      <c r="J200" s="155" t="s">
        <v>161</v>
      </c>
      <c r="K200" s="161" t="s">
        <v>52</v>
      </c>
      <c r="L200" s="161" t="s">
        <v>50</v>
      </c>
      <c r="M200" s="161" t="s">
        <v>48</v>
      </c>
      <c r="N200" s="161" t="s">
        <v>176</v>
      </c>
      <c r="O200" s="161" t="s">
        <v>162</v>
      </c>
    </row>
    <row r="201" spans="1:21" ht="16">
      <c r="A201" s="161" t="s">
        <v>168</v>
      </c>
      <c r="B201" s="173">
        <v>500380</v>
      </c>
      <c r="C201" s="173">
        <v>88610</v>
      </c>
      <c r="D201" s="173">
        <v>63039</v>
      </c>
      <c r="E201" s="173">
        <v>52919</v>
      </c>
      <c r="F201" s="173">
        <v>14268</v>
      </c>
      <c r="G201" s="19"/>
      <c r="H201" s="75"/>
      <c r="J201" s="161" t="s">
        <v>168</v>
      </c>
      <c r="K201" s="173">
        <v>500380</v>
      </c>
      <c r="L201" s="173">
        <v>88610</v>
      </c>
      <c r="M201" s="173">
        <v>63039</v>
      </c>
      <c r="N201" s="173">
        <v>52919</v>
      </c>
      <c r="O201" s="173">
        <v>14268</v>
      </c>
    </row>
    <row r="202" spans="1:21" ht="16">
      <c r="A202" s="161" t="s">
        <v>169</v>
      </c>
      <c r="B202" s="173">
        <v>1133023</v>
      </c>
      <c r="C202" s="173">
        <v>196014</v>
      </c>
      <c r="D202" s="173">
        <v>133861</v>
      </c>
      <c r="E202" s="173">
        <v>108179</v>
      </c>
      <c r="F202" s="173">
        <v>31994</v>
      </c>
      <c r="G202" s="19"/>
      <c r="H202" s="75"/>
      <c r="J202" s="161" t="s">
        <v>169</v>
      </c>
      <c r="K202" s="173">
        <v>1133023</v>
      </c>
      <c r="L202" s="173">
        <v>196014</v>
      </c>
      <c r="M202" s="173">
        <v>133861</v>
      </c>
      <c r="N202" s="173">
        <v>108179</v>
      </c>
      <c r="O202" s="173">
        <v>31994</v>
      </c>
    </row>
    <row r="203" spans="1:21" ht="16">
      <c r="A203" s="161" t="s">
        <v>170</v>
      </c>
      <c r="B203" s="202">
        <v>1157662</v>
      </c>
      <c r="C203" s="202">
        <v>214326</v>
      </c>
      <c r="D203" s="202">
        <v>139051</v>
      </c>
      <c r="E203" s="202">
        <v>112564</v>
      </c>
      <c r="F203" s="202">
        <v>37186</v>
      </c>
      <c r="G203" s="133"/>
      <c r="H203" s="75"/>
      <c r="J203" s="161" t="s">
        <v>170</v>
      </c>
      <c r="K203" s="202">
        <v>1157662</v>
      </c>
      <c r="L203" s="202">
        <v>214326</v>
      </c>
      <c r="M203" s="202">
        <v>139051</v>
      </c>
      <c r="N203" s="202">
        <v>112564</v>
      </c>
      <c r="O203" s="202">
        <v>37186</v>
      </c>
    </row>
    <row r="204" spans="1:21" ht="16">
      <c r="A204" s="161" t="s">
        <v>171</v>
      </c>
      <c r="B204" s="202">
        <v>1641730</v>
      </c>
      <c r="C204" s="202">
        <v>289385</v>
      </c>
      <c r="D204" s="202">
        <v>204556</v>
      </c>
      <c r="E204" s="202">
        <v>164295</v>
      </c>
      <c r="F204" s="202">
        <v>53136</v>
      </c>
      <c r="G204" s="133"/>
      <c r="H204" s="75"/>
      <c r="J204" s="161" t="s">
        <v>171</v>
      </c>
      <c r="K204" s="202">
        <v>1641730</v>
      </c>
      <c r="L204" s="202">
        <v>289385</v>
      </c>
      <c r="M204" s="202">
        <v>204556</v>
      </c>
      <c r="N204" s="202">
        <v>164295</v>
      </c>
      <c r="O204" s="202">
        <v>53136</v>
      </c>
    </row>
    <row r="205" spans="1:21" ht="16">
      <c r="A205" s="161" t="s">
        <v>172</v>
      </c>
      <c r="B205" s="202">
        <v>3678196</v>
      </c>
      <c r="C205" s="159">
        <v>471312</v>
      </c>
      <c r="D205" s="202">
        <v>319841</v>
      </c>
      <c r="E205" s="202">
        <v>246869</v>
      </c>
      <c r="F205" s="202">
        <v>85081</v>
      </c>
      <c r="G205" s="133"/>
      <c r="H205" s="75"/>
      <c r="J205" s="161" t="s">
        <v>172</v>
      </c>
      <c r="K205" s="202">
        <v>3678196</v>
      </c>
      <c r="L205" s="159">
        <v>471312</v>
      </c>
      <c r="M205" s="202">
        <v>319841</v>
      </c>
      <c r="N205" s="202">
        <v>246869</v>
      </c>
      <c r="O205" s="202">
        <v>85081</v>
      </c>
    </row>
    <row r="206" spans="1:21" ht="16">
      <c r="A206" s="161" t="s">
        <v>173</v>
      </c>
      <c r="B206" s="202">
        <v>5998627</v>
      </c>
      <c r="C206" s="159">
        <v>688780</v>
      </c>
      <c r="D206" s="202">
        <v>477262</v>
      </c>
      <c r="E206" s="202">
        <v>369631</v>
      </c>
      <c r="F206" s="202">
        <v>129031</v>
      </c>
      <c r="G206" s="133"/>
      <c r="H206" s="75"/>
      <c r="J206" s="161" t="s">
        <v>173</v>
      </c>
      <c r="K206" s="202">
        <v>5998627</v>
      </c>
      <c r="L206" s="159">
        <v>688780</v>
      </c>
      <c r="M206" s="202">
        <v>477262</v>
      </c>
      <c r="N206" s="202">
        <v>369631</v>
      </c>
      <c r="O206" s="202">
        <v>129031</v>
      </c>
      <c r="Q206"/>
      <c r="R206"/>
      <c r="S206"/>
      <c r="T206"/>
      <c r="U206"/>
    </row>
    <row r="207" spans="1:21" ht="16">
      <c r="A207" s="161" t="s">
        <v>125</v>
      </c>
      <c r="B207" s="202">
        <v>9754624</v>
      </c>
      <c r="C207" s="159">
        <v>915686</v>
      </c>
      <c r="D207" s="202">
        <v>625322</v>
      </c>
      <c r="E207" s="202">
        <v>473636</v>
      </c>
      <c r="F207" s="202">
        <v>174623</v>
      </c>
      <c r="G207" s="133"/>
      <c r="H207" s="75"/>
      <c r="J207" s="161" t="s">
        <v>125</v>
      </c>
      <c r="K207" s="202">
        <v>9754624</v>
      </c>
      <c r="L207" s="159">
        <v>915686</v>
      </c>
      <c r="M207" s="202">
        <v>625322</v>
      </c>
      <c r="N207" s="202">
        <v>473636</v>
      </c>
      <c r="O207" s="202">
        <v>174623</v>
      </c>
      <c r="Q207"/>
      <c r="R207"/>
      <c r="S207"/>
      <c r="T207"/>
      <c r="U207"/>
    </row>
    <row r="208" spans="1:21" ht="16">
      <c r="A208" s="161" t="s">
        <v>93</v>
      </c>
      <c r="B208" s="202">
        <v>12167284</v>
      </c>
      <c r="C208" s="159">
        <v>1131376</v>
      </c>
      <c r="D208" s="202">
        <v>796919</v>
      </c>
      <c r="E208" s="202">
        <v>607150</v>
      </c>
      <c r="F208" s="202">
        <v>208873</v>
      </c>
      <c r="G208" s="133"/>
      <c r="H208" s="75"/>
      <c r="J208" s="161" t="s">
        <v>93</v>
      </c>
      <c r="K208" s="202">
        <v>391950</v>
      </c>
      <c r="L208" s="159">
        <v>111260</v>
      </c>
      <c r="M208" s="202">
        <v>150262</v>
      </c>
      <c r="N208" s="202"/>
      <c r="O208" s="202">
        <v>57310</v>
      </c>
    </row>
    <row r="209" spans="2:7">
      <c r="B209"/>
      <c r="C209"/>
      <c r="D209"/>
      <c r="E209"/>
      <c r="F209"/>
      <c r="G209"/>
    </row>
  </sheetData>
  <mergeCells count="3">
    <mergeCell ref="A1:K1"/>
    <mergeCell ref="B2:E2"/>
    <mergeCell ref="K2:N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2516-A414-2D49-A9FE-B17E34882142}">
  <sheetPr>
    <tabColor theme="0"/>
  </sheetPr>
  <dimension ref="A3"/>
  <sheetViews>
    <sheetView zoomScaleNormal="100" workbookViewId="0">
      <selection activeCell="S232" sqref="S232"/>
    </sheetView>
  </sheetViews>
  <sheetFormatPr baseColWidth="10" defaultColWidth="8.83203125" defaultRowHeight="13"/>
  <cols>
    <col min="1" max="1" width="120.6640625" customWidth="1"/>
  </cols>
  <sheetData>
    <row r="3" spans="1:1" ht="107" customHeight="1">
      <c r="A3" s="147" t="s">
        <v>197</v>
      </c>
    </row>
  </sheetData>
  <pageMargins left="0.75" right="0.75" top="1" bottom="1" header="0.5" footer="0.5"/>
  <pageSetup scale="7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9545E-42B3-7943-8A6F-5FED9CFE5A35}">
  <sheetPr>
    <tabColor theme="0"/>
  </sheetPr>
  <dimension ref="A1:AB61"/>
  <sheetViews>
    <sheetView topLeftCell="A2" zoomScaleNormal="100" workbookViewId="0">
      <selection activeCell="S232" sqref="S232"/>
    </sheetView>
  </sheetViews>
  <sheetFormatPr baseColWidth="10" defaultColWidth="8.83203125" defaultRowHeight="13"/>
  <cols>
    <col min="1" max="1" width="16.1640625" style="3" customWidth="1"/>
    <col min="2" max="6" width="13.5" style="3" customWidth="1"/>
    <col min="7" max="7" width="12.1640625" style="3" customWidth="1"/>
    <col min="8" max="8" width="15" style="3" customWidth="1"/>
    <col min="9" max="9" width="18.5" style="3" customWidth="1"/>
    <col min="10" max="10" width="7.33203125" style="3" customWidth="1"/>
    <col min="11" max="12" width="8.83203125" style="3"/>
    <col min="13" max="13" width="3.83203125" style="3" customWidth="1"/>
    <col min="15" max="15" width="9" bestFit="1" customWidth="1"/>
    <col min="16" max="16" width="10.33203125" bestFit="1" customWidth="1"/>
    <col min="17" max="17" width="11.6640625" bestFit="1" customWidth="1"/>
    <col min="18" max="18" width="10.6640625" bestFit="1" customWidth="1"/>
    <col min="23" max="16384" width="8.83203125" style="3"/>
  </cols>
  <sheetData>
    <row r="1" spans="1:28" s="2" customFormat="1" ht="107.25" customHeight="1">
      <c r="A1" s="203" t="s">
        <v>102</v>
      </c>
      <c r="B1" s="204"/>
      <c r="C1" s="204"/>
      <c r="D1" s="204"/>
      <c r="E1" s="204"/>
      <c r="F1" s="204"/>
      <c r="G1" s="204"/>
      <c r="H1" s="204"/>
      <c r="I1" s="1"/>
      <c r="J1" s="1"/>
      <c r="N1"/>
      <c r="O1"/>
      <c r="P1"/>
      <c r="Q1"/>
      <c r="R1"/>
      <c r="S1"/>
      <c r="T1"/>
      <c r="U1"/>
      <c r="V1"/>
    </row>
    <row r="2" spans="1:28" s="2" customFormat="1" ht="12" customHeight="1">
      <c r="A2" s="67"/>
      <c r="B2" s="67"/>
      <c r="C2" s="67"/>
      <c r="D2" s="67"/>
      <c r="E2" s="67"/>
      <c r="F2" s="67"/>
      <c r="G2" s="67"/>
      <c r="H2" s="67"/>
      <c r="I2" s="1"/>
      <c r="J2" s="1"/>
      <c r="M2" s="73"/>
      <c r="N2"/>
      <c r="O2"/>
      <c r="P2"/>
      <c r="Q2"/>
      <c r="R2"/>
      <c r="S2"/>
      <c r="T2"/>
      <c r="U2"/>
      <c r="V2"/>
    </row>
    <row r="3" spans="1:28" s="2" customFormat="1" ht="12" customHeight="1">
      <c r="A3" s="67"/>
      <c r="B3" s="67"/>
      <c r="C3" s="67"/>
      <c r="D3" s="67"/>
      <c r="E3" s="67"/>
      <c r="F3" s="67"/>
      <c r="G3" s="67"/>
      <c r="H3" s="67"/>
      <c r="I3" s="1"/>
      <c r="J3" s="1"/>
      <c r="M3" s="73"/>
      <c r="N3"/>
      <c r="O3"/>
      <c r="P3"/>
      <c r="Q3"/>
      <c r="R3"/>
      <c r="S3"/>
      <c r="T3"/>
      <c r="U3"/>
      <c r="V3"/>
    </row>
    <row r="4" spans="1:28" s="2" customFormat="1" ht="12" customHeight="1">
      <c r="A4" s="67"/>
      <c r="B4" s="67"/>
      <c r="C4" s="67"/>
      <c r="D4" s="67"/>
      <c r="E4" s="67"/>
      <c r="F4" s="67"/>
      <c r="G4" s="67"/>
      <c r="H4" s="67"/>
      <c r="I4" s="1"/>
      <c r="J4" s="1"/>
      <c r="M4" s="73"/>
      <c r="N4"/>
      <c r="O4"/>
      <c r="P4"/>
      <c r="Q4"/>
      <c r="R4"/>
      <c r="S4"/>
      <c r="T4"/>
      <c r="U4"/>
      <c r="V4"/>
    </row>
    <row r="5" spans="1:28" s="2" customFormat="1" ht="23" customHeight="1">
      <c r="A5" s="67"/>
      <c r="B5" s="67"/>
      <c r="C5" s="205" t="s">
        <v>103</v>
      </c>
      <c r="D5" s="205"/>
      <c r="E5" s="205"/>
      <c r="F5" s="205"/>
      <c r="G5" s="205"/>
      <c r="H5" s="205"/>
      <c r="I5" s="205"/>
      <c r="J5" s="205"/>
      <c r="K5" s="205"/>
      <c r="L5" s="205"/>
      <c r="M5" s="73"/>
      <c r="N5"/>
      <c r="O5" s="205" t="s">
        <v>104</v>
      </c>
      <c r="P5" s="205"/>
      <c r="Q5" s="205"/>
      <c r="R5" s="205"/>
      <c r="S5" s="205"/>
      <c r="T5" s="205"/>
      <c r="U5" s="205"/>
      <c r="V5" s="205"/>
      <c r="W5" s="205"/>
      <c r="X5" s="205"/>
    </row>
    <row r="6" spans="1:28" s="2" customFormat="1" ht="12" customHeight="1">
      <c r="A6" s="67"/>
      <c r="B6" s="67"/>
      <c r="C6" s="67"/>
      <c r="D6" s="67"/>
      <c r="E6" s="67"/>
      <c r="F6" s="67"/>
      <c r="G6" s="67"/>
      <c r="H6" s="67"/>
      <c r="I6" s="1"/>
      <c r="J6" s="1"/>
      <c r="M6" s="73"/>
      <c r="N6"/>
      <c r="O6"/>
      <c r="P6"/>
      <c r="Q6"/>
      <c r="R6"/>
      <c r="S6"/>
      <c r="T6"/>
      <c r="U6"/>
      <c r="V6"/>
    </row>
    <row r="7" spans="1:28" s="2" customFormat="1" ht="12" customHeight="1">
      <c r="A7" s="67"/>
      <c r="B7" s="67"/>
      <c r="C7" s="67"/>
      <c r="D7" s="67"/>
      <c r="E7" s="67"/>
      <c r="F7" s="67"/>
      <c r="G7" s="67"/>
      <c r="H7" s="67"/>
      <c r="I7" s="1"/>
      <c r="J7" s="1"/>
      <c r="M7" s="73"/>
      <c r="N7"/>
      <c r="O7"/>
      <c r="P7"/>
      <c r="Q7"/>
      <c r="R7"/>
      <c r="S7"/>
      <c r="T7"/>
      <c r="U7"/>
      <c r="V7"/>
    </row>
    <row r="8" spans="1:28" s="2" customFormat="1" ht="12" customHeight="1">
      <c r="A8" s="3"/>
      <c r="B8" s="3"/>
      <c r="C8" s="3"/>
      <c r="D8" s="3"/>
      <c r="E8" s="67"/>
      <c r="F8" s="67"/>
      <c r="G8" s="67"/>
      <c r="H8" s="67"/>
      <c r="I8" s="1"/>
      <c r="J8" s="1"/>
      <c r="M8" s="73"/>
      <c r="N8"/>
      <c r="O8"/>
      <c r="P8"/>
      <c r="Q8"/>
      <c r="R8"/>
      <c r="S8"/>
      <c r="T8"/>
      <c r="U8"/>
      <c r="V8"/>
    </row>
    <row r="9" spans="1:28" s="2" customFormat="1" ht="12" customHeight="1">
      <c r="A9" s="3"/>
      <c r="B9" s="3"/>
      <c r="C9" s="3"/>
      <c r="D9" s="3"/>
      <c r="E9" s="67"/>
      <c r="F9" s="67"/>
      <c r="G9" s="67"/>
      <c r="H9" s="67"/>
      <c r="I9" s="1"/>
      <c r="J9" s="1"/>
      <c r="M9" s="73"/>
      <c r="N9"/>
      <c r="O9" s="4" t="s">
        <v>0</v>
      </c>
      <c r="P9" s="3"/>
      <c r="Q9" s="3"/>
      <c r="R9" s="3"/>
      <c r="S9" s="67"/>
      <c r="T9" s="67"/>
      <c r="U9" s="67"/>
      <c r="V9" s="67"/>
      <c r="W9" s="1"/>
      <c r="X9" s="1"/>
      <c r="AB9"/>
    </row>
    <row r="10" spans="1:28" s="2" customFormat="1" ht="12" customHeight="1">
      <c r="A10" s="4" t="s">
        <v>0</v>
      </c>
      <c r="B10" s="3"/>
      <c r="C10" s="3"/>
      <c r="D10" s="3"/>
      <c r="E10" s="67"/>
      <c r="F10" s="67"/>
      <c r="G10" s="67"/>
      <c r="H10" s="67"/>
      <c r="I10" s="1"/>
      <c r="J10" s="1"/>
      <c r="M10" s="73"/>
      <c r="N10"/>
      <c r="O10" s="4"/>
      <c r="P10" s="3"/>
      <c r="Q10" s="3"/>
      <c r="R10" s="3"/>
      <c r="S10" s="67"/>
      <c r="T10" s="67"/>
      <c r="U10" s="67"/>
      <c r="V10" s="67"/>
      <c r="W10" s="1"/>
      <c r="X10" s="1"/>
      <c r="AB10"/>
    </row>
    <row r="11" spans="1:28" s="2" customFormat="1" ht="12" customHeight="1">
      <c r="A11" s="4"/>
      <c r="B11" s="3"/>
      <c r="C11" s="3"/>
      <c r="D11" s="3"/>
      <c r="E11" s="67"/>
      <c r="F11" s="67"/>
      <c r="G11" s="67"/>
      <c r="H11" s="67"/>
      <c r="I11" s="1"/>
      <c r="J11" s="1"/>
      <c r="M11" s="73"/>
      <c r="N11"/>
      <c r="O11" s="5" t="s">
        <v>1</v>
      </c>
      <c r="P11" s="6" t="s">
        <v>2</v>
      </c>
      <c r="Q11" s="6" t="s">
        <v>3</v>
      </c>
      <c r="R11" s="6" t="s">
        <v>4</v>
      </c>
      <c r="S11" s="7" t="s">
        <v>5</v>
      </c>
      <c r="T11" s="8" t="s">
        <v>6</v>
      </c>
      <c r="U11" s="67"/>
      <c r="V11" s="67"/>
      <c r="W11" s="1"/>
      <c r="X11" s="1"/>
      <c r="AA11"/>
      <c r="AB11"/>
    </row>
    <row r="12" spans="1:28" s="2" customFormat="1" ht="11" customHeight="1">
      <c r="A12" s="5" t="s">
        <v>1</v>
      </c>
      <c r="B12" s="6" t="s">
        <v>2</v>
      </c>
      <c r="C12" s="6" t="s">
        <v>3</v>
      </c>
      <c r="D12" s="6" t="s">
        <v>4</v>
      </c>
      <c r="E12" s="7" t="s">
        <v>5</v>
      </c>
      <c r="F12" s="8" t="s">
        <v>6</v>
      </c>
      <c r="G12" s="67"/>
      <c r="H12" s="67"/>
      <c r="I12" s="1"/>
      <c r="J12" s="1"/>
      <c r="M12" s="74"/>
      <c r="N12"/>
      <c r="O12" s="9" t="s">
        <v>7</v>
      </c>
      <c r="P12" s="51">
        <v>47666</v>
      </c>
      <c r="Q12" s="51">
        <v>556331</v>
      </c>
      <c r="R12" s="51">
        <v>45365</v>
      </c>
      <c r="S12" s="11"/>
      <c r="T12" s="10">
        <v>18319</v>
      </c>
      <c r="U12" s="67"/>
      <c r="V12" s="67"/>
      <c r="W12" s="1"/>
      <c r="X12" s="1"/>
      <c r="AA12"/>
      <c r="AB12"/>
    </row>
    <row r="13" spans="1:28" s="2" customFormat="1" ht="12" customHeight="1">
      <c r="A13" s="9" t="s">
        <v>7</v>
      </c>
      <c r="B13" s="11">
        <v>65954</v>
      </c>
      <c r="C13" s="11">
        <v>881990</v>
      </c>
      <c r="D13" s="13">
        <v>51239</v>
      </c>
      <c r="E13" s="11">
        <v>43553</v>
      </c>
      <c r="F13" s="11">
        <v>9854</v>
      </c>
      <c r="G13" s="67"/>
      <c r="H13" s="67"/>
      <c r="I13" s="1"/>
      <c r="J13" s="1"/>
      <c r="M13" s="74"/>
      <c r="N13"/>
      <c r="O13" s="12" t="s">
        <v>8</v>
      </c>
      <c r="P13" s="51">
        <v>227634</v>
      </c>
      <c r="Q13" s="51">
        <v>831919</v>
      </c>
      <c r="R13" s="51">
        <v>134217</v>
      </c>
      <c r="S13" s="11"/>
      <c r="T13" s="10">
        <v>75860</v>
      </c>
      <c r="U13" s="3"/>
      <c r="V13" s="3"/>
      <c r="X13" s="3"/>
      <c r="Y13" s="3"/>
      <c r="Z13" s="3"/>
      <c r="AA13"/>
      <c r="AB13"/>
    </row>
    <row r="14" spans="1:28" ht="12" customHeight="1">
      <c r="A14" s="12" t="s">
        <v>8</v>
      </c>
      <c r="B14" s="11">
        <v>197225</v>
      </c>
      <c r="C14" s="11">
        <v>1074442</v>
      </c>
      <c r="D14" s="11">
        <v>130464</v>
      </c>
      <c r="E14" s="11">
        <v>93596</v>
      </c>
      <c r="F14" s="11">
        <v>38992</v>
      </c>
      <c r="I14" s="2"/>
      <c r="M14" s="74"/>
      <c r="O14" s="12" t="s">
        <v>9</v>
      </c>
      <c r="P14" s="51">
        <v>27289</v>
      </c>
      <c r="Q14" s="51">
        <v>157841</v>
      </c>
      <c r="R14" s="51">
        <v>20405</v>
      </c>
      <c r="S14" s="11"/>
      <c r="T14" s="10">
        <v>8441</v>
      </c>
      <c r="U14" s="3"/>
      <c r="V14" s="3"/>
      <c r="AA14"/>
      <c r="AB14"/>
    </row>
    <row r="15" spans="1:28">
      <c r="A15" s="12" t="s">
        <v>9</v>
      </c>
      <c r="B15" s="11">
        <v>26813</v>
      </c>
      <c r="C15" s="11">
        <v>288632</v>
      </c>
      <c r="D15" s="11">
        <v>21205</v>
      </c>
      <c r="E15" s="11">
        <v>16268</v>
      </c>
      <c r="F15" s="13">
        <v>5643</v>
      </c>
      <c r="M15" s="74"/>
      <c r="O15" s="12" t="s">
        <v>10</v>
      </c>
      <c r="P15" s="51">
        <v>135008</v>
      </c>
      <c r="Q15" s="51">
        <v>1030437</v>
      </c>
      <c r="R15" s="51">
        <v>85292</v>
      </c>
      <c r="S15" s="11"/>
      <c r="T15" s="10">
        <v>49611</v>
      </c>
      <c r="U15" s="3"/>
      <c r="V15" s="3"/>
      <c r="AA15"/>
      <c r="AB15"/>
    </row>
    <row r="16" spans="1:28">
      <c r="A16" s="12" t="s">
        <v>10</v>
      </c>
      <c r="B16" s="11">
        <v>160944</v>
      </c>
      <c r="C16" s="11">
        <v>2185900</v>
      </c>
      <c r="D16" s="11">
        <v>104518</v>
      </c>
      <c r="E16" s="11">
        <v>75767</v>
      </c>
      <c r="F16" s="11">
        <v>36650</v>
      </c>
      <c r="M16" s="74"/>
      <c r="O16" s="12" t="s">
        <v>11</v>
      </c>
      <c r="P16" s="51">
        <v>8500</v>
      </c>
      <c r="Q16" s="51">
        <v>77387</v>
      </c>
      <c r="R16" s="51">
        <v>7398</v>
      </c>
      <c r="S16" s="11"/>
      <c r="T16" s="10">
        <v>3349</v>
      </c>
      <c r="U16" s="3"/>
      <c r="V16" s="3"/>
      <c r="AA16"/>
      <c r="AB16"/>
    </row>
    <row r="17" spans="1:28">
      <c r="A17" s="12" t="s">
        <v>11</v>
      </c>
      <c r="B17" s="11">
        <v>18921</v>
      </c>
      <c r="C17" s="11">
        <v>382124</v>
      </c>
      <c r="D17" s="11">
        <v>13275</v>
      </c>
      <c r="E17" s="11">
        <v>11240</v>
      </c>
      <c r="F17" s="11">
        <v>3066</v>
      </c>
      <c r="M17" s="74"/>
      <c r="O17" s="12" t="s">
        <v>12</v>
      </c>
      <c r="P17" s="51">
        <v>217017</v>
      </c>
      <c r="Q17" s="51">
        <v>1410082</v>
      </c>
      <c r="R17" s="51">
        <v>152381</v>
      </c>
      <c r="S17" s="13"/>
      <c r="T17" s="10">
        <v>65333</v>
      </c>
      <c r="U17" s="3"/>
      <c r="V17" s="3"/>
      <c r="AA17"/>
      <c r="AB17"/>
    </row>
    <row r="18" spans="1:28" ht="13" customHeight="1">
      <c r="A18" s="12" t="s">
        <v>12</v>
      </c>
      <c r="B18" s="13">
        <v>213537</v>
      </c>
      <c r="C18" s="13">
        <v>2033553</v>
      </c>
      <c r="D18" s="13">
        <v>158733</v>
      </c>
      <c r="E18" s="13">
        <v>121372</v>
      </c>
      <c r="F18" s="13">
        <v>42131</v>
      </c>
      <c r="M18" s="74"/>
      <c r="O18" s="12" t="s">
        <v>193</v>
      </c>
      <c r="P18" s="51">
        <v>122447</v>
      </c>
      <c r="Q18" s="51">
        <v>880907</v>
      </c>
      <c r="R18" s="51">
        <v>62430</v>
      </c>
      <c r="S18" s="11"/>
      <c r="T18" s="10">
        <v>39186</v>
      </c>
      <c r="U18" s="3"/>
      <c r="V18" s="3"/>
      <c r="AA18"/>
      <c r="AB18"/>
    </row>
    <row r="19" spans="1:28">
      <c r="A19" s="12" t="s">
        <v>193</v>
      </c>
      <c r="B19" s="11">
        <v>145511</v>
      </c>
      <c r="C19" s="11">
        <v>1377240</v>
      </c>
      <c r="D19" s="11">
        <v>107736</v>
      </c>
      <c r="E19" s="11">
        <v>92068</v>
      </c>
      <c r="F19" s="11">
        <v>22123</v>
      </c>
      <c r="M19" s="74"/>
      <c r="O19" s="12" t="s">
        <v>13</v>
      </c>
      <c r="P19" s="51">
        <v>927701</v>
      </c>
      <c r="Q19" s="51">
        <v>4242224</v>
      </c>
      <c r="R19" s="51">
        <v>529431</v>
      </c>
      <c r="S19" s="11"/>
      <c r="T19" s="10">
        <v>151554</v>
      </c>
      <c r="U19" s="3"/>
      <c r="V19" s="3"/>
      <c r="AA19"/>
      <c r="AB19"/>
    </row>
    <row r="20" spans="1:28">
      <c r="A20" s="12" t="s">
        <v>13</v>
      </c>
      <c r="B20" s="11">
        <v>986483</v>
      </c>
      <c r="C20" s="11">
        <v>4642807</v>
      </c>
      <c r="D20" s="11">
        <v>668488</v>
      </c>
      <c r="E20" s="11">
        <v>532703</v>
      </c>
      <c r="F20" s="11">
        <v>188634</v>
      </c>
      <c r="M20" s="74"/>
      <c r="O20" s="12" t="s">
        <v>14</v>
      </c>
      <c r="P20" s="51">
        <v>61588</v>
      </c>
      <c r="Q20" s="51">
        <v>689021</v>
      </c>
      <c r="R20" s="51">
        <v>45672</v>
      </c>
      <c r="S20" s="11"/>
      <c r="T20" s="10">
        <v>18521</v>
      </c>
      <c r="U20" s="3"/>
      <c r="V20" s="3"/>
      <c r="AA20"/>
      <c r="AB20"/>
    </row>
    <row r="21" spans="1:28">
      <c r="A21" s="12" t="s">
        <v>14</v>
      </c>
      <c r="B21" s="11">
        <v>50038</v>
      </c>
      <c r="C21" s="11">
        <v>583216</v>
      </c>
      <c r="D21" s="11">
        <v>37411</v>
      </c>
      <c r="E21" s="11">
        <v>30258</v>
      </c>
      <c r="F21" s="11">
        <v>8653</v>
      </c>
      <c r="M21" s="74"/>
      <c r="O21" s="12" t="s">
        <v>15</v>
      </c>
      <c r="P21" s="51">
        <v>54854</v>
      </c>
      <c r="Q21" s="51">
        <v>358241</v>
      </c>
      <c r="R21" s="51">
        <v>38963</v>
      </c>
      <c r="S21" s="11"/>
      <c r="T21" s="10">
        <v>18340</v>
      </c>
      <c r="U21" s="3"/>
      <c r="V21" s="3"/>
      <c r="AA21"/>
      <c r="AB21"/>
    </row>
    <row r="22" spans="1:28">
      <c r="A22" s="12" t="s">
        <v>15</v>
      </c>
      <c r="B22" s="11">
        <v>47740</v>
      </c>
      <c r="C22" s="11">
        <v>1204490</v>
      </c>
      <c r="D22" s="11">
        <v>32997</v>
      </c>
      <c r="E22" s="11">
        <v>25615</v>
      </c>
      <c r="F22" s="11">
        <v>8646</v>
      </c>
      <c r="M22" s="74"/>
      <c r="O22" s="12" t="s">
        <v>16</v>
      </c>
      <c r="P22" s="51">
        <v>116716</v>
      </c>
      <c r="Q22" s="51">
        <v>1207528</v>
      </c>
      <c r="R22" s="51">
        <v>92528</v>
      </c>
      <c r="S22" s="11"/>
      <c r="T22" s="10">
        <v>25350</v>
      </c>
      <c r="U22" s="3"/>
      <c r="V22" s="3"/>
      <c r="AA22"/>
      <c r="AB22"/>
    </row>
    <row r="23" spans="1:28">
      <c r="A23" s="12" t="s">
        <v>16</v>
      </c>
      <c r="B23" s="11">
        <v>116957</v>
      </c>
      <c r="C23" s="11">
        <v>1895297</v>
      </c>
      <c r="D23" s="13">
        <v>89647</v>
      </c>
      <c r="E23" s="11">
        <v>75124</v>
      </c>
      <c r="F23" s="11">
        <v>16998</v>
      </c>
      <c r="M23" s="74"/>
      <c r="O23" s="12" t="s">
        <v>17</v>
      </c>
      <c r="P23" s="51">
        <v>111260</v>
      </c>
      <c r="Q23" s="51">
        <v>391950</v>
      </c>
      <c r="R23" s="51">
        <v>150262</v>
      </c>
      <c r="S23" s="11"/>
      <c r="T23" s="10">
        <v>57310</v>
      </c>
      <c r="U23" s="3"/>
      <c r="V23" s="3"/>
      <c r="AB23"/>
    </row>
    <row r="24" spans="1:28">
      <c r="A24" s="12" t="s">
        <v>17</v>
      </c>
      <c r="B24" s="72">
        <v>1131376</v>
      </c>
      <c r="C24" s="72">
        <v>12167284</v>
      </c>
      <c r="D24" s="51">
        <v>796919</v>
      </c>
      <c r="E24" s="72">
        <v>607150</v>
      </c>
      <c r="F24" s="72">
        <v>208873</v>
      </c>
      <c r="M24" s="75"/>
      <c r="O24" s="6" t="s">
        <v>18</v>
      </c>
      <c r="P24" s="36">
        <f>SUM(P12:P23)</f>
        <v>2057680</v>
      </c>
      <c r="Q24" s="36">
        <f>SUM(Q12:Q23)</f>
        <v>11833868</v>
      </c>
      <c r="R24" s="36">
        <f>SUM(R12:R23)</f>
        <v>1364344</v>
      </c>
      <c r="S24" s="36"/>
      <c r="T24" s="14">
        <f>SUM(T12:T23)</f>
        <v>531174</v>
      </c>
      <c r="U24" s="3"/>
      <c r="V24" s="3"/>
      <c r="AB24"/>
    </row>
    <row r="25" spans="1:28">
      <c r="A25" s="6" t="s">
        <v>18</v>
      </c>
      <c r="B25" s="14">
        <v>3161499</v>
      </c>
      <c r="C25" s="14">
        <v>28716975</v>
      </c>
      <c r="D25" s="36">
        <v>2212632</v>
      </c>
      <c r="E25" s="14">
        <v>1724714</v>
      </c>
      <c r="F25" s="14">
        <v>590263</v>
      </c>
      <c r="M25" s="75"/>
      <c r="O25" s="15"/>
      <c r="P25" s="15"/>
      <c r="Q25" s="15"/>
      <c r="R25" s="15"/>
      <c r="S25" s="15"/>
      <c r="T25" s="15"/>
      <c r="U25" s="3"/>
      <c r="V25" s="3"/>
      <c r="AB25"/>
    </row>
    <row r="26" spans="1:28">
      <c r="A26" s="15"/>
      <c r="B26" s="15"/>
      <c r="C26" s="15"/>
      <c r="D26" s="15"/>
      <c r="E26" s="15"/>
      <c r="F26" s="15"/>
      <c r="M26" s="75"/>
      <c r="O26" s="3" t="s">
        <v>19</v>
      </c>
      <c r="P26" s="16">
        <f>SUM(P12:P22)</f>
        <v>1946420</v>
      </c>
      <c r="Q26" s="16">
        <f>SUM(Q12:Q22)</f>
        <v>11441918</v>
      </c>
      <c r="R26" s="16">
        <f>SUM(R12:R22)</f>
        <v>1214082</v>
      </c>
      <c r="S26" s="17"/>
      <c r="T26" s="17">
        <f>SUM(T12:T22)</f>
        <v>473864</v>
      </c>
      <c r="U26" s="3"/>
      <c r="V26" s="3"/>
      <c r="AB26"/>
    </row>
    <row r="27" spans="1:28">
      <c r="A27" s="3" t="s">
        <v>19</v>
      </c>
      <c r="B27" s="16">
        <v>2023149</v>
      </c>
      <c r="C27" s="16">
        <v>17700606</v>
      </c>
      <c r="D27" s="17">
        <v>1357130</v>
      </c>
      <c r="E27" s="17">
        <v>1018742</v>
      </c>
      <c r="F27" s="17">
        <v>391160</v>
      </c>
      <c r="M27" s="75"/>
      <c r="O27" s="18"/>
      <c r="P27" s="19"/>
      <c r="Q27" s="20"/>
      <c r="R27" s="20"/>
      <c r="S27" s="3"/>
      <c r="T27" s="3"/>
      <c r="U27" s="3"/>
      <c r="V27" s="3"/>
      <c r="AB27"/>
    </row>
    <row r="28" spans="1:28">
      <c r="A28" s="18"/>
      <c r="B28" s="19"/>
      <c r="C28" s="20"/>
      <c r="D28" s="20"/>
      <c r="M28" s="75"/>
      <c r="O28" s="18" t="s">
        <v>20</v>
      </c>
      <c r="P28" s="20"/>
      <c r="Q28" s="20"/>
      <c r="R28" s="20"/>
      <c r="S28" s="3"/>
      <c r="T28" s="3"/>
      <c r="U28" s="3"/>
      <c r="V28" s="3"/>
      <c r="AB28"/>
    </row>
    <row r="29" spans="1:28">
      <c r="A29" s="18" t="s">
        <v>20</v>
      </c>
      <c r="B29" s="20"/>
      <c r="C29" s="20"/>
      <c r="D29" s="20"/>
      <c r="M29" s="75"/>
      <c r="P29" s="3">
        <v>220388</v>
      </c>
      <c r="Q29" s="3"/>
      <c r="R29" s="3"/>
      <c r="S29" s="3"/>
      <c r="T29" s="3"/>
      <c r="U29" s="3"/>
      <c r="V29" s="3"/>
      <c r="AB29"/>
    </row>
    <row r="30" spans="1:28">
      <c r="A30"/>
      <c r="B30"/>
      <c r="M30" s="75"/>
      <c r="P30" s="21">
        <f>P24+P29</f>
        <v>2278068</v>
      </c>
      <c r="T30" s="3"/>
      <c r="U30" s="3"/>
      <c r="V30" s="3"/>
      <c r="AB30"/>
    </row>
    <row r="31" spans="1:28">
      <c r="A31"/>
      <c r="B31"/>
      <c r="C31"/>
      <c r="D31"/>
      <c r="E31"/>
      <c r="M31" s="75"/>
      <c r="O31" s="15"/>
      <c r="P31" s="3"/>
      <c r="Q31" s="3"/>
      <c r="R31" s="3"/>
      <c r="S31" s="3"/>
      <c r="T31" s="3"/>
      <c r="U31" s="3"/>
      <c r="V31" s="3"/>
      <c r="AB31"/>
    </row>
    <row r="32" spans="1:28">
      <c r="A32" s="15"/>
      <c r="M32" s="75"/>
      <c r="O32" s="15"/>
      <c r="P32" s="3"/>
      <c r="Q32" s="3"/>
      <c r="R32" s="3"/>
      <c r="S32" s="3"/>
      <c r="T32" s="3"/>
      <c r="U32" s="22"/>
      <c r="V32" s="22"/>
      <c r="W32" s="22"/>
      <c r="X32" s="22"/>
      <c r="AB32"/>
    </row>
    <row r="33" spans="1:28">
      <c r="A33" s="15"/>
      <c r="G33" s="22"/>
      <c r="H33" s="22"/>
      <c r="I33" s="22"/>
      <c r="J33" s="22"/>
      <c r="M33" s="75"/>
      <c r="O33" s="3"/>
      <c r="P33" s="3"/>
      <c r="Q33" s="3"/>
      <c r="R33" s="3"/>
      <c r="S33" s="20"/>
      <c r="T33" s="3"/>
      <c r="U33" s="3"/>
      <c r="V33" s="3"/>
      <c r="AB33"/>
    </row>
    <row r="34" spans="1:28">
      <c r="E34" s="20"/>
      <c r="M34" s="75"/>
      <c r="O34" s="3" t="s">
        <v>21</v>
      </c>
      <c r="P34" s="3"/>
      <c r="Q34" s="23"/>
      <c r="R34" s="3"/>
      <c r="S34" s="20"/>
      <c r="T34" s="3"/>
      <c r="U34" s="3"/>
      <c r="V34" s="3"/>
      <c r="X34" s="4"/>
      <c r="AB34"/>
    </row>
    <row r="35" spans="1:28">
      <c r="A35" s="3" t="s">
        <v>21</v>
      </c>
      <c r="C35" s="23"/>
      <c r="E35" s="20"/>
      <c r="J35" s="4"/>
      <c r="M35" s="75"/>
      <c r="O35" s="3"/>
      <c r="P35" s="3"/>
      <c r="Q35" s="23"/>
      <c r="R35" s="3"/>
      <c r="S35" s="20"/>
      <c r="T35" s="3"/>
      <c r="U35" s="3"/>
      <c r="V35" s="3"/>
      <c r="AB35"/>
    </row>
    <row r="36" spans="1:28" ht="31" customHeight="1">
      <c r="A36" s="149" t="s">
        <v>22</v>
      </c>
      <c r="B36" s="149" t="s">
        <v>2</v>
      </c>
      <c r="C36" s="149" t="s">
        <v>3</v>
      </c>
      <c r="D36" s="150" t="s">
        <v>23</v>
      </c>
      <c r="M36" s="75"/>
      <c r="O36" s="163" t="s">
        <v>22</v>
      </c>
      <c r="P36" s="163" t="s">
        <v>2</v>
      </c>
      <c r="Q36" s="163" t="s">
        <v>3</v>
      </c>
      <c r="R36" s="164" t="s">
        <v>23</v>
      </c>
      <c r="S36" s="3"/>
      <c r="T36" s="3"/>
      <c r="U36" s="3"/>
      <c r="V36" s="3"/>
      <c r="AB36"/>
    </row>
    <row r="37" spans="1:28" ht="18">
      <c r="A37" s="151">
        <v>43374</v>
      </c>
      <c r="B37" s="152">
        <v>168733</v>
      </c>
      <c r="C37" s="152">
        <v>1633158</v>
      </c>
      <c r="D37" s="152">
        <v>120272</v>
      </c>
      <c r="E37" s="22"/>
      <c r="F37" s="22"/>
      <c r="G37" s="23"/>
      <c r="I37" s="23"/>
      <c r="M37" s="75"/>
      <c r="O37" s="165">
        <v>43374</v>
      </c>
      <c r="P37" s="166">
        <v>160003</v>
      </c>
      <c r="Q37" s="166">
        <v>952321</v>
      </c>
      <c r="R37" s="166">
        <v>120644</v>
      </c>
      <c r="S37" s="22"/>
      <c r="T37" s="22"/>
      <c r="U37" s="23"/>
      <c r="V37" s="3"/>
      <c r="W37" s="23"/>
      <c r="AB37"/>
    </row>
    <row r="38" spans="1:28" ht="18">
      <c r="A38" s="151">
        <v>43405</v>
      </c>
      <c r="B38" s="152">
        <v>167382</v>
      </c>
      <c r="C38" s="152">
        <v>1518761</v>
      </c>
      <c r="D38" s="152">
        <v>123342</v>
      </c>
      <c r="M38" s="75"/>
      <c r="O38" s="165">
        <v>43405</v>
      </c>
      <c r="P38" s="166">
        <v>157618</v>
      </c>
      <c r="Q38" s="166">
        <v>1039407</v>
      </c>
      <c r="R38" s="166">
        <v>121213</v>
      </c>
      <c r="S38" s="3"/>
      <c r="T38" s="3"/>
      <c r="U38" s="3"/>
      <c r="V38" s="3"/>
      <c r="AB38"/>
    </row>
    <row r="39" spans="1:28" ht="18">
      <c r="A39" s="151">
        <v>43435</v>
      </c>
      <c r="B39" s="152">
        <v>145626</v>
      </c>
      <c r="C39" s="152">
        <v>1333252</v>
      </c>
      <c r="D39" s="152">
        <v>107492</v>
      </c>
      <c r="M39" s="75"/>
      <c r="O39" s="165">
        <v>43435</v>
      </c>
      <c r="P39" s="166">
        <v>139994</v>
      </c>
      <c r="Q39" s="166">
        <v>844365</v>
      </c>
      <c r="R39" s="166">
        <v>106420</v>
      </c>
      <c r="S39" s="3"/>
      <c r="T39" s="3"/>
      <c r="U39" s="3"/>
      <c r="V39" s="3"/>
      <c r="AB39"/>
    </row>
    <row r="40" spans="1:28" ht="18">
      <c r="A40" s="151">
        <v>43466</v>
      </c>
      <c r="B40" s="152">
        <v>168643</v>
      </c>
      <c r="C40" s="152">
        <v>1490029</v>
      </c>
      <c r="D40" s="152">
        <v>119898</v>
      </c>
      <c r="M40" s="75"/>
      <c r="O40" s="165">
        <v>43466</v>
      </c>
      <c r="P40" s="166">
        <v>158133</v>
      </c>
      <c r="Q40" s="166">
        <v>952269</v>
      </c>
      <c r="R40" s="166">
        <v>122879</v>
      </c>
      <c r="S40" s="3"/>
      <c r="T40" s="3"/>
      <c r="U40" s="3"/>
      <c r="V40" s="3"/>
      <c r="AB40"/>
    </row>
    <row r="41" spans="1:28" ht="18">
      <c r="A41" s="151">
        <v>43497</v>
      </c>
      <c r="B41" s="152">
        <v>157569</v>
      </c>
      <c r="C41" s="152">
        <v>1338490</v>
      </c>
      <c r="D41" s="152">
        <v>117345</v>
      </c>
      <c r="E41" s="23"/>
      <c r="M41" s="75"/>
      <c r="O41" s="165">
        <v>43497</v>
      </c>
      <c r="P41" s="166">
        <v>149643</v>
      </c>
      <c r="Q41" s="166">
        <v>868848</v>
      </c>
      <c r="R41" s="166">
        <v>117056</v>
      </c>
      <c r="S41" s="23"/>
      <c r="T41" s="3"/>
      <c r="U41" s="3"/>
      <c r="V41" s="3"/>
      <c r="AB41"/>
    </row>
    <row r="42" spans="1:28" ht="18">
      <c r="A42" s="151">
        <v>43525</v>
      </c>
      <c r="B42" s="152">
        <v>176104</v>
      </c>
      <c r="C42" s="152">
        <v>1578848</v>
      </c>
      <c r="D42" s="152">
        <v>129765</v>
      </c>
      <c r="M42" s="75"/>
      <c r="O42" s="165">
        <v>43525</v>
      </c>
      <c r="P42" s="166">
        <v>176888</v>
      </c>
      <c r="Q42" s="166">
        <v>1055902</v>
      </c>
      <c r="R42" s="166">
        <v>134586</v>
      </c>
      <c r="S42" s="3"/>
      <c r="T42" s="3"/>
      <c r="U42" s="3"/>
      <c r="V42" s="3"/>
      <c r="AB42"/>
    </row>
    <row r="43" spans="1:28" ht="18">
      <c r="A43" s="151">
        <v>43556</v>
      </c>
      <c r="B43" s="152">
        <v>175975</v>
      </c>
      <c r="C43" s="152">
        <v>1666205</v>
      </c>
      <c r="D43" s="152">
        <v>124716</v>
      </c>
      <c r="M43" s="75"/>
      <c r="O43" s="165">
        <v>43556</v>
      </c>
      <c r="P43" s="166">
        <v>178062</v>
      </c>
      <c r="Q43" s="166">
        <v>1069957</v>
      </c>
      <c r="R43" s="166">
        <v>130119</v>
      </c>
      <c r="S43" s="3"/>
      <c r="T43" s="3"/>
      <c r="U43" s="3"/>
      <c r="V43" s="3"/>
      <c r="AB43"/>
    </row>
    <row r="44" spans="1:28" ht="18">
      <c r="A44" s="151">
        <v>43586</v>
      </c>
      <c r="B44" s="152">
        <v>175591</v>
      </c>
      <c r="C44" s="152">
        <v>1559626</v>
      </c>
      <c r="D44" s="152">
        <v>125658</v>
      </c>
      <c r="M44" s="75"/>
      <c r="O44" s="165">
        <v>43586</v>
      </c>
      <c r="P44" s="166">
        <v>176032</v>
      </c>
      <c r="Q44" s="166">
        <v>1031796</v>
      </c>
      <c r="R44" s="166">
        <v>126040</v>
      </c>
      <c r="S44" s="3"/>
      <c r="T44" s="3"/>
      <c r="U44" s="3"/>
      <c r="V44" s="3"/>
      <c r="AB44"/>
    </row>
    <row r="45" spans="1:28" ht="18">
      <c r="A45" s="151">
        <v>43617</v>
      </c>
      <c r="B45" s="152">
        <v>163184</v>
      </c>
      <c r="C45" s="152">
        <v>1367560</v>
      </c>
      <c r="D45" s="152">
        <v>111940</v>
      </c>
      <c r="M45" s="75"/>
      <c r="O45" s="165">
        <v>43617</v>
      </c>
      <c r="P45" s="166">
        <v>159141</v>
      </c>
      <c r="Q45" s="166">
        <v>892160</v>
      </c>
      <c r="R45" s="166">
        <v>107525</v>
      </c>
      <c r="S45" s="3"/>
      <c r="T45" s="3"/>
      <c r="U45" s="3"/>
      <c r="V45" s="3"/>
      <c r="AB45"/>
    </row>
    <row r="46" spans="1:28" ht="18">
      <c r="A46" s="151">
        <v>43647</v>
      </c>
      <c r="B46" s="152">
        <v>172002</v>
      </c>
      <c r="C46" s="152">
        <v>1357818</v>
      </c>
      <c r="D46" s="152">
        <v>114884</v>
      </c>
      <c r="M46" s="75"/>
      <c r="O46" s="165">
        <v>43647</v>
      </c>
      <c r="P46" s="166">
        <v>168624</v>
      </c>
      <c r="Q46" s="166">
        <v>928102</v>
      </c>
      <c r="R46" s="166">
        <v>107366</v>
      </c>
      <c r="S46" s="3"/>
      <c r="T46" s="3"/>
      <c r="U46" s="3"/>
      <c r="V46" s="3"/>
      <c r="AB46"/>
    </row>
    <row r="47" spans="1:28" ht="18">
      <c r="A47" s="151">
        <v>43678</v>
      </c>
      <c r="B47" s="152">
        <v>185003</v>
      </c>
      <c r="C47" s="152">
        <v>1425709</v>
      </c>
      <c r="D47" s="152">
        <v>131436</v>
      </c>
      <c r="M47" s="75"/>
      <c r="O47" s="165">
        <v>43678</v>
      </c>
      <c r="P47" s="166">
        <v>160363</v>
      </c>
      <c r="Q47" s="166">
        <v>884560</v>
      </c>
      <c r="R47" s="166">
        <v>104602</v>
      </c>
      <c r="S47" s="3"/>
      <c r="T47" s="3"/>
      <c r="U47" s="3"/>
      <c r="V47" s="3"/>
      <c r="AB47"/>
    </row>
    <row r="48" spans="1:28" ht="18">
      <c r="A48" s="151">
        <v>43709</v>
      </c>
      <c r="B48" s="152">
        <v>167337</v>
      </c>
      <c r="C48" s="152">
        <v>1431150</v>
      </c>
      <c r="D48" s="152">
        <v>123085</v>
      </c>
      <c r="M48" s="75"/>
      <c r="O48" s="165">
        <v>43709</v>
      </c>
      <c r="P48" s="166">
        <v>161919</v>
      </c>
      <c r="Q48" s="166">
        <v>922231</v>
      </c>
      <c r="R48" s="166">
        <v>121110</v>
      </c>
      <c r="S48" s="3"/>
      <c r="T48" s="3"/>
      <c r="U48" s="3"/>
      <c r="V48" s="3"/>
      <c r="AB48"/>
    </row>
    <row r="49" spans="1:28" ht="16">
      <c r="A49" s="153"/>
      <c r="B49" s="154"/>
      <c r="C49" s="154"/>
      <c r="D49" s="154"/>
      <c r="M49" s="75"/>
      <c r="O49" s="167"/>
      <c r="P49" s="168"/>
      <c r="Q49" s="168"/>
      <c r="R49" s="168"/>
      <c r="S49" s="3"/>
      <c r="T49" s="3"/>
      <c r="U49" s="3"/>
      <c r="V49" s="3"/>
      <c r="AB49"/>
    </row>
    <row r="50" spans="1:28" ht="18">
      <c r="A50" s="155" t="s">
        <v>201</v>
      </c>
      <c r="B50" s="156">
        <f>SUM(B37:B48)</f>
        <v>2023149</v>
      </c>
      <c r="C50" s="156">
        <f>SUM(C37:C48)</f>
        <v>17700606</v>
      </c>
      <c r="D50" s="156">
        <f>SUM(D37:D48)</f>
        <v>1449833</v>
      </c>
      <c r="M50" s="75"/>
      <c r="O50" s="163" t="s">
        <v>201</v>
      </c>
      <c r="P50" s="169">
        <f>SUM(P37:P48)</f>
        <v>1946420</v>
      </c>
      <c r="Q50" s="169">
        <f>SUM(Q37:Q48)</f>
        <v>11441918</v>
      </c>
      <c r="R50" s="170">
        <f>SUM(R37:R48)</f>
        <v>1419560</v>
      </c>
      <c r="S50" s="3"/>
      <c r="T50" s="3"/>
      <c r="U50" s="3"/>
      <c r="V50" s="3"/>
      <c r="AB50"/>
    </row>
    <row r="51" spans="1:28">
      <c r="M51" s="75"/>
      <c r="O51" s="3"/>
      <c r="P51" s="3"/>
      <c r="Q51" s="3"/>
      <c r="R51" s="3"/>
      <c r="S51" s="3"/>
      <c r="T51" s="3"/>
      <c r="U51" s="3"/>
      <c r="V51" s="3"/>
      <c r="AB51"/>
    </row>
    <row r="52" spans="1:28">
      <c r="A52" s="3" t="s">
        <v>20</v>
      </c>
      <c r="M52" s="75"/>
      <c r="O52" s="3" t="s">
        <v>20</v>
      </c>
      <c r="P52" s="3"/>
      <c r="Q52" s="3"/>
      <c r="R52" s="3"/>
      <c r="S52" s="3"/>
      <c r="T52" s="3"/>
      <c r="U52" s="3"/>
      <c r="V52" s="3"/>
      <c r="AB52"/>
    </row>
    <row r="53" spans="1:28">
      <c r="A53" s="3" t="s">
        <v>24</v>
      </c>
      <c r="M53" s="75"/>
      <c r="O53" s="3" t="s">
        <v>24</v>
      </c>
      <c r="P53" s="3"/>
      <c r="Q53" s="3"/>
      <c r="R53" s="3"/>
      <c r="S53" s="3"/>
      <c r="T53" s="3"/>
      <c r="U53" s="3"/>
      <c r="V53" s="3"/>
      <c r="AB53"/>
    </row>
    <row r="54" spans="1:28">
      <c r="A54" s="3" t="s">
        <v>25</v>
      </c>
      <c r="M54" s="75"/>
      <c r="O54" s="3" t="s">
        <v>25</v>
      </c>
      <c r="P54" s="3"/>
      <c r="Q54" s="3"/>
      <c r="R54" s="3"/>
      <c r="S54" s="3"/>
      <c r="T54" s="3"/>
      <c r="U54" s="3"/>
      <c r="V54" s="3"/>
      <c r="AB54"/>
    </row>
    <row r="55" spans="1:28">
      <c r="A55" s="18" t="s">
        <v>26</v>
      </c>
      <c r="O55" s="18" t="s">
        <v>26</v>
      </c>
      <c r="P55" s="3"/>
      <c r="Q55" s="3"/>
      <c r="R55" s="3"/>
      <c r="S55" s="3"/>
      <c r="T55" s="3"/>
      <c r="U55" s="3"/>
      <c r="V55" s="3"/>
      <c r="AB55"/>
    </row>
    <row r="56" spans="1:28">
      <c r="A56" s="26" t="s">
        <v>27</v>
      </c>
      <c r="O56" s="26" t="s">
        <v>27</v>
      </c>
      <c r="P56" s="3"/>
      <c r="Q56" s="3"/>
      <c r="R56" s="3"/>
      <c r="S56" s="3"/>
      <c r="T56" s="3"/>
      <c r="U56" s="3"/>
      <c r="V56" s="3"/>
    </row>
    <row r="59" spans="1:28">
      <c r="F59"/>
    </row>
    <row r="60" spans="1:28">
      <c r="F60"/>
    </row>
    <row r="61" spans="1:28">
      <c r="F61"/>
    </row>
  </sheetData>
  <mergeCells count="3">
    <mergeCell ref="A1:H1"/>
    <mergeCell ref="C5:L5"/>
    <mergeCell ref="O5:X5"/>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DF3C-52D7-C947-92D5-63DC5FA097F1}">
  <sheetPr>
    <tabColor theme="0"/>
  </sheetPr>
  <dimension ref="A1:AE44"/>
  <sheetViews>
    <sheetView topLeftCell="A17" zoomScaleNormal="100" workbookViewId="0">
      <selection activeCell="S232" sqref="S232"/>
    </sheetView>
  </sheetViews>
  <sheetFormatPr baseColWidth="10" defaultColWidth="8.83203125" defaultRowHeight="13"/>
  <cols>
    <col min="1" max="1" width="20" style="3" customWidth="1"/>
    <col min="2" max="2" width="11.33203125" style="3" bestFit="1" customWidth="1"/>
    <col min="3" max="3" width="10.5" style="3" bestFit="1" customWidth="1"/>
    <col min="4" max="12" width="10.33203125" style="3" bestFit="1" customWidth="1"/>
    <col min="13" max="13" width="12" style="3" bestFit="1" customWidth="1"/>
    <col min="14" max="14" width="10.33203125" style="3" bestFit="1" customWidth="1"/>
    <col min="15" max="15" width="8.83203125" style="3"/>
    <col min="16" max="16" width="3.83203125" style="3" customWidth="1"/>
    <col min="17" max="17" width="4.6640625" style="3" customWidth="1"/>
    <col min="18" max="18" width="20.6640625" style="3" customWidth="1"/>
    <col min="19" max="30" width="9" style="3" bestFit="1" customWidth="1"/>
    <col min="31" max="31" width="10.33203125" style="3" bestFit="1" customWidth="1"/>
    <col min="32" max="16384" width="8.83203125" style="3"/>
  </cols>
  <sheetData>
    <row r="1" spans="1:31" ht="41.25" customHeight="1">
      <c r="A1" s="209" t="s">
        <v>96</v>
      </c>
      <c r="B1" s="210"/>
      <c r="C1" s="210"/>
      <c r="D1" s="210"/>
      <c r="E1" s="210"/>
      <c r="F1" s="210"/>
      <c r="G1" s="210"/>
      <c r="H1" s="210"/>
      <c r="I1" s="210"/>
      <c r="J1" s="210"/>
      <c r="K1" s="210"/>
      <c r="L1" s="210"/>
      <c r="M1" s="210"/>
    </row>
    <row r="2" spans="1:31" ht="20">
      <c r="B2" s="205" t="s">
        <v>103</v>
      </c>
      <c r="C2" s="205"/>
      <c r="D2" s="205"/>
      <c r="E2" s="205"/>
      <c r="F2" s="205"/>
      <c r="G2" s="205"/>
      <c r="H2" s="205"/>
      <c r="I2" s="205"/>
      <c r="J2" s="205"/>
      <c r="K2" s="205"/>
      <c r="R2" s="205" t="s">
        <v>104</v>
      </c>
      <c r="S2" s="205"/>
      <c r="T2" s="205"/>
      <c r="U2" s="205"/>
      <c r="V2" s="205"/>
      <c r="W2" s="205"/>
      <c r="X2" s="205"/>
      <c r="Y2" s="205"/>
      <c r="Z2" s="205"/>
      <c r="AA2" s="205"/>
    </row>
    <row r="3" spans="1:31" ht="16">
      <c r="A3" s="27" t="s">
        <v>28</v>
      </c>
      <c r="B3" s="28"/>
      <c r="C3" s="28"/>
      <c r="D3" s="29"/>
      <c r="R3" s="27" t="s">
        <v>28</v>
      </c>
      <c r="S3" s="28"/>
      <c r="T3" s="28"/>
      <c r="U3" s="29"/>
    </row>
    <row r="4" spans="1:31" s="33" customFormat="1" ht="26" customHeight="1">
      <c r="A4" s="30" t="s">
        <v>29</v>
      </c>
      <c r="B4" s="31">
        <v>1</v>
      </c>
      <c r="C4" s="31">
        <v>2</v>
      </c>
      <c r="D4" s="31" t="s">
        <v>30</v>
      </c>
      <c r="E4" s="31" t="s">
        <v>31</v>
      </c>
      <c r="F4" s="31" t="s">
        <v>32</v>
      </c>
      <c r="G4" s="31" t="s">
        <v>33</v>
      </c>
      <c r="H4" s="31" t="s">
        <v>34</v>
      </c>
      <c r="I4" s="31" t="s">
        <v>35</v>
      </c>
      <c r="J4" s="31" t="s">
        <v>36</v>
      </c>
      <c r="K4" s="31" t="s">
        <v>37</v>
      </c>
      <c r="L4" s="32" t="s">
        <v>38</v>
      </c>
      <c r="M4" s="32" t="s">
        <v>39</v>
      </c>
      <c r="N4" s="32" t="s">
        <v>40</v>
      </c>
      <c r="O4"/>
      <c r="P4" s="74"/>
      <c r="Q4"/>
      <c r="R4" s="30" t="s">
        <v>29</v>
      </c>
      <c r="S4" s="31">
        <v>1</v>
      </c>
      <c r="T4" s="31">
        <v>2</v>
      </c>
      <c r="U4" s="31" t="s">
        <v>30</v>
      </c>
      <c r="V4" s="31" t="s">
        <v>31</v>
      </c>
      <c r="W4" s="31" t="s">
        <v>32</v>
      </c>
      <c r="X4" s="31" t="s">
        <v>33</v>
      </c>
      <c r="Y4" s="31" t="s">
        <v>34</v>
      </c>
      <c r="Z4" s="31" t="s">
        <v>35</v>
      </c>
      <c r="AA4" s="31" t="s">
        <v>36</v>
      </c>
      <c r="AB4" s="31" t="s">
        <v>37</v>
      </c>
      <c r="AC4" s="32" t="s">
        <v>38</v>
      </c>
      <c r="AD4" s="32" t="s">
        <v>39</v>
      </c>
      <c r="AE4" s="32" t="s">
        <v>40</v>
      </c>
    </row>
    <row r="5" spans="1:31">
      <c r="A5" s="5" t="s">
        <v>7</v>
      </c>
      <c r="B5" s="11">
        <v>44668</v>
      </c>
      <c r="C5" s="11">
        <v>4314</v>
      </c>
      <c r="D5" s="11">
        <v>1492</v>
      </c>
      <c r="E5" s="11">
        <v>351</v>
      </c>
      <c r="F5" s="11">
        <v>188</v>
      </c>
      <c r="G5" s="11">
        <v>119</v>
      </c>
      <c r="H5" s="11">
        <v>45</v>
      </c>
      <c r="I5" s="11">
        <v>34</v>
      </c>
      <c r="J5" s="11">
        <v>10</v>
      </c>
      <c r="K5" s="11">
        <v>5</v>
      </c>
      <c r="L5" s="34">
        <v>6</v>
      </c>
      <c r="M5" s="34">
        <v>7</v>
      </c>
      <c r="N5" s="34">
        <f>SUM(B5:M5)</f>
        <v>51239</v>
      </c>
      <c r="O5"/>
      <c r="P5" s="74"/>
      <c r="Q5"/>
      <c r="R5" s="5" t="s">
        <v>7</v>
      </c>
      <c r="S5" s="51">
        <v>31257</v>
      </c>
      <c r="T5" s="51">
        <v>8341</v>
      </c>
      <c r="U5" s="51">
        <v>6353</v>
      </c>
      <c r="V5" s="51">
        <v>3023</v>
      </c>
      <c r="W5" s="51">
        <v>2914</v>
      </c>
      <c r="X5" s="51">
        <v>3036</v>
      </c>
      <c r="Y5" s="51">
        <v>2057</v>
      </c>
      <c r="Z5" s="51">
        <v>2587</v>
      </c>
      <c r="AA5" s="51">
        <v>1619</v>
      </c>
      <c r="AB5" s="51">
        <v>1044</v>
      </c>
      <c r="AC5" s="51">
        <v>770</v>
      </c>
      <c r="AD5" s="51">
        <v>4329</v>
      </c>
      <c r="AE5" s="34">
        <f>SUM(S5:AD5)</f>
        <v>67330</v>
      </c>
    </row>
    <row r="6" spans="1:31">
      <c r="A6" s="5" t="s">
        <v>8</v>
      </c>
      <c r="B6" s="11">
        <v>102116</v>
      </c>
      <c r="C6" s="11">
        <v>16713</v>
      </c>
      <c r="D6" s="11">
        <v>7825</v>
      </c>
      <c r="E6" s="11">
        <v>1967</v>
      </c>
      <c r="F6" s="11">
        <v>961</v>
      </c>
      <c r="G6" s="11">
        <v>520</v>
      </c>
      <c r="H6" s="11">
        <v>168</v>
      </c>
      <c r="I6" s="11">
        <v>101</v>
      </c>
      <c r="J6" s="11">
        <v>40</v>
      </c>
      <c r="K6" s="11">
        <v>15</v>
      </c>
      <c r="L6" s="34">
        <v>9</v>
      </c>
      <c r="M6" s="34">
        <v>29</v>
      </c>
      <c r="N6" s="34">
        <f t="shared" ref="N6:N16" si="0">SUM(B6:M6)</f>
        <v>130464</v>
      </c>
      <c r="O6"/>
      <c r="P6" s="74"/>
      <c r="Q6"/>
      <c r="R6" s="5" t="s">
        <v>8</v>
      </c>
      <c r="S6" s="51">
        <v>87170</v>
      </c>
      <c r="T6" s="51">
        <v>44032</v>
      </c>
      <c r="U6" s="51">
        <v>43455</v>
      </c>
      <c r="V6" s="51">
        <v>22928</v>
      </c>
      <c r="W6" s="51">
        <v>19959</v>
      </c>
      <c r="X6" s="51">
        <v>18285</v>
      </c>
      <c r="Y6" s="51">
        <v>10305</v>
      </c>
      <c r="Z6" s="51">
        <v>11628</v>
      </c>
      <c r="AA6" s="51">
        <v>6171</v>
      </c>
      <c r="AB6" s="51">
        <v>4140</v>
      </c>
      <c r="AC6" s="51">
        <v>2829</v>
      </c>
      <c r="AD6" s="51">
        <v>16163</v>
      </c>
      <c r="AE6" s="34">
        <f t="shared" ref="AE6:AE16" si="1">SUM(S6:AD6)</f>
        <v>287065</v>
      </c>
    </row>
    <row r="7" spans="1:31">
      <c r="A7" s="5" t="s">
        <v>9</v>
      </c>
      <c r="B7" s="11">
        <v>18039</v>
      </c>
      <c r="C7" s="11">
        <v>2141</v>
      </c>
      <c r="D7" s="11">
        <v>770</v>
      </c>
      <c r="E7" s="11">
        <v>147</v>
      </c>
      <c r="F7" s="11">
        <v>66</v>
      </c>
      <c r="G7" s="11">
        <v>30</v>
      </c>
      <c r="H7" s="11">
        <v>5</v>
      </c>
      <c r="I7" s="11">
        <v>6</v>
      </c>
      <c r="J7" s="11"/>
      <c r="K7" s="11"/>
      <c r="L7" s="34"/>
      <c r="M7" s="34">
        <v>1</v>
      </c>
      <c r="N7" s="34">
        <f t="shared" si="0"/>
        <v>21205</v>
      </c>
      <c r="O7"/>
      <c r="P7" s="74"/>
      <c r="Q7"/>
      <c r="R7" s="5" t="s">
        <v>9</v>
      </c>
      <c r="S7" s="51">
        <v>14924</v>
      </c>
      <c r="T7" s="51">
        <v>4989</v>
      </c>
      <c r="U7" s="51">
        <v>4085</v>
      </c>
      <c r="V7" s="51">
        <v>1873</v>
      </c>
      <c r="W7" s="51">
        <v>1380</v>
      </c>
      <c r="X7" s="51">
        <v>1070</v>
      </c>
      <c r="Y7" s="51">
        <v>538</v>
      </c>
      <c r="Z7" s="51">
        <v>488</v>
      </c>
      <c r="AA7" s="51">
        <v>225</v>
      </c>
      <c r="AB7" s="51">
        <v>128</v>
      </c>
      <c r="AC7" s="51">
        <v>74</v>
      </c>
      <c r="AD7" s="51">
        <v>519</v>
      </c>
      <c r="AE7" s="34">
        <f t="shared" si="1"/>
        <v>30293</v>
      </c>
    </row>
    <row r="8" spans="1:31">
      <c r="A8" s="5" t="s">
        <v>10</v>
      </c>
      <c r="B8" s="11">
        <v>80574</v>
      </c>
      <c r="C8" s="11">
        <v>13778</v>
      </c>
      <c r="D8" s="11">
        <v>6688</v>
      </c>
      <c r="E8" s="11">
        <v>1790</v>
      </c>
      <c r="F8" s="11">
        <v>931</v>
      </c>
      <c r="G8" s="11">
        <v>460</v>
      </c>
      <c r="H8" s="11">
        <v>118</v>
      </c>
      <c r="I8" s="11">
        <v>102</v>
      </c>
      <c r="J8" s="11">
        <v>32</v>
      </c>
      <c r="K8" s="11">
        <v>14</v>
      </c>
      <c r="L8" s="34">
        <v>12</v>
      </c>
      <c r="M8" s="34">
        <v>19</v>
      </c>
      <c r="N8" s="34">
        <f t="shared" si="0"/>
        <v>104518</v>
      </c>
      <c r="O8"/>
      <c r="P8" s="74"/>
      <c r="Q8"/>
      <c r="R8" s="5" t="s">
        <v>10</v>
      </c>
      <c r="S8" s="51">
        <v>47637</v>
      </c>
      <c r="T8" s="51">
        <v>21612</v>
      </c>
      <c r="U8" s="51">
        <v>24143</v>
      </c>
      <c r="V8" s="51">
        <v>15025</v>
      </c>
      <c r="W8" s="51">
        <v>14659</v>
      </c>
      <c r="X8" s="51">
        <v>14802</v>
      </c>
      <c r="Y8" s="51">
        <v>9201</v>
      </c>
      <c r="Z8" s="51">
        <v>10508</v>
      </c>
      <c r="AA8" s="51">
        <v>5760</v>
      </c>
      <c r="AB8" s="51">
        <v>3517</v>
      </c>
      <c r="AC8" s="51">
        <v>2285</v>
      </c>
      <c r="AD8" s="51">
        <v>11472</v>
      </c>
      <c r="AE8" s="34">
        <f t="shared" si="1"/>
        <v>180621</v>
      </c>
    </row>
    <row r="9" spans="1:31">
      <c r="A9" s="5" t="s">
        <v>11</v>
      </c>
      <c r="B9" s="11">
        <v>11336</v>
      </c>
      <c r="C9" s="11">
        <v>1165</v>
      </c>
      <c r="D9" s="11">
        <v>453</v>
      </c>
      <c r="E9" s="11">
        <v>124</v>
      </c>
      <c r="F9" s="11">
        <v>80</v>
      </c>
      <c r="G9" s="11">
        <v>61</v>
      </c>
      <c r="H9" s="11">
        <v>16</v>
      </c>
      <c r="I9" s="11">
        <v>24</v>
      </c>
      <c r="J9" s="11">
        <v>12</v>
      </c>
      <c r="K9" s="11"/>
      <c r="L9" s="34">
        <v>1</v>
      </c>
      <c r="M9" s="34">
        <v>3</v>
      </c>
      <c r="N9" s="34">
        <f t="shared" si="0"/>
        <v>13275</v>
      </c>
      <c r="O9"/>
      <c r="P9" s="74"/>
      <c r="Q9"/>
      <c r="R9" s="5" t="s">
        <v>11</v>
      </c>
      <c r="S9" s="51">
        <v>4518</v>
      </c>
      <c r="T9" s="51">
        <v>1290</v>
      </c>
      <c r="U9" s="51">
        <v>1116</v>
      </c>
      <c r="V9" s="51">
        <v>623</v>
      </c>
      <c r="W9" s="51">
        <v>552</v>
      </c>
      <c r="X9" s="51">
        <v>558</v>
      </c>
      <c r="Y9" s="51">
        <v>336</v>
      </c>
      <c r="Z9" s="51">
        <v>428</v>
      </c>
      <c r="AA9" s="51">
        <v>248</v>
      </c>
      <c r="AB9" s="51">
        <v>197</v>
      </c>
      <c r="AC9" s="51">
        <v>167</v>
      </c>
      <c r="AD9" s="51">
        <v>1484</v>
      </c>
      <c r="AE9" s="34">
        <f t="shared" si="1"/>
        <v>11517</v>
      </c>
    </row>
    <row r="10" spans="1:31">
      <c r="A10" s="5" t="s">
        <v>12</v>
      </c>
      <c r="B10" s="11">
        <v>131718</v>
      </c>
      <c r="C10" s="11">
        <v>17119</v>
      </c>
      <c r="D10" s="11">
        <v>6884</v>
      </c>
      <c r="E10" s="11">
        <v>1613</v>
      </c>
      <c r="F10" s="11">
        <v>848</v>
      </c>
      <c r="G10" s="11">
        <v>321</v>
      </c>
      <c r="H10" s="11">
        <v>97</v>
      </c>
      <c r="I10" s="11">
        <v>81</v>
      </c>
      <c r="J10" s="11">
        <v>25</v>
      </c>
      <c r="K10" s="11">
        <v>6</v>
      </c>
      <c r="L10" s="34">
        <v>6</v>
      </c>
      <c r="M10" s="34">
        <v>15</v>
      </c>
      <c r="N10" s="34">
        <f t="shared" si="0"/>
        <v>158733</v>
      </c>
      <c r="O10"/>
      <c r="P10" s="74"/>
      <c r="Q10"/>
      <c r="R10" s="5" t="s">
        <v>12</v>
      </c>
      <c r="S10" s="51">
        <v>111743</v>
      </c>
      <c r="T10" s="51">
        <v>38129</v>
      </c>
      <c r="U10" s="51">
        <v>33413</v>
      </c>
      <c r="V10" s="51">
        <v>16533</v>
      </c>
      <c r="W10" s="51">
        <v>14495</v>
      </c>
      <c r="X10" s="51">
        <v>13178</v>
      </c>
      <c r="Y10" s="51">
        <v>7895</v>
      </c>
      <c r="Z10" s="51">
        <v>8753</v>
      </c>
      <c r="AA10" s="51">
        <v>4780</v>
      </c>
      <c r="AB10" s="51">
        <v>3033</v>
      </c>
      <c r="AC10" s="51">
        <v>2107</v>
      </c>
      <c r="AD10" s="51">
        <v>12948</v>
      </c>
      <c r="AE10" s="34">
        <f t="shared" si="1"/>
        <v>267007</v>
      </c>
    </row>
    <row r="11" spans="1:31">
      <c r="A11" s="35" t="s">
        <v>193</v>
      </c>
      <c r="B11" s="13">
        <v>93233</v>
      </c>
      <c r="C11" s="13">
        <v>8536</v>
      </c>
      <c r="D11" s="13">
        <v>3727</v>
      </c>
      <c r="E11" s="13">
        <v>1036</v>
      </c>
      <c r="F11" s="13">
        <v>565</v>
      </c>
      <c r="G11" s="13">
        <v>324</v>
      </c>
      <c r="H11" s="13">
        <v>133</v>
      </c>
      <c r="I11" s="13">
        <v>98</v>
      </c>
      <c r="J11" s="13">
        <v>37</v>
      </c>
      <c r="K11" s="13">
        <v>15</v>
      </c>
      <c r="L11" s="34">
        <v>11</v>
      </c>
      <c r="M11" s="34">
        <v>21</v>
      </c>
      <c r="N11" s="34">
        <f t="shared" si="0"/>
        <v>107736</v>
      </c>
      <c r="O11"/>
      <c r="P11" s="74"/>
      <c r="Q11"/>
      <c r="R11" s="35" t="s">
        <v>193</v>
      </c>
      <c r="S11" s="51">
        <v>34231</v>
      </c>
      <c r="T11" s="51">
        <v>17016</v>
      </c>
      <c r="U11" s="51">
        <v>20147</v>
      </c>
      <c r="V11" s="51">
        <v>12864</v>
      </c>
      <c r="W11" s="51">
        <v>13151</v>
      </c>
      <c r="X11" s="51">
        <v>14176</v>
      </c>
      <c r="Y11" s="51">
        <v>9427</v>
      </c>
      <c r="Z11" s="51">
        <v>11476</v>
      </c>
      <c r="AA11" s="51">
        <v>6681</v>
      </c>
      <c r="AB11" s="51">
        <v>4311</v>
      </c>
      <c r="AC11" s="51">
        <v>3078</v>
      </c>
      <c r="AD11" s="51">
        <v>11041</v>
      </c>
      <c r="AE11" s="34">
        <f t="shared" si="1"/>
        <v>157599</v>
      </c>
    </row>
    <row r="12" spans="1:31">
      <c r="A12" s="5" t="s">
        <v>13</v>
      </c>
      <c r="B12" s="11">
        <v>567754</v>
      </c>
      <c r="C12" s="11">
        <v>55544</v>
      </c>
      <c r="D12" s="11">
        <v>26545</v>
      </c>
      <c r="E12" s="11">
        <v>8201</v>
      </c>
      <c r="F12" s="11">
        <v>4662</v>
      </c>
      <c r="G12" s="11">
        <v>2934</v>
      </c>
      <c r="H12" s="11">
        <v>1093</v>
      </c>
      <c r="I12" s="11">
        <v>900</v>
      </c>
      <c r="J12" s="11">
        <v>366</v>
      </c>
      <c r="K12" s="11">
        <v>171</v>
      </c>
      <c r="L12" s="34">
        <v>89</v>
      </c>
      <c r="M12" s="34">
        <v>229</v>
      </c>
      <c r="N12" s="34">
        <f t="shared" si="0"/>
        <v>668488</v>
      </c>
      <c r="O12"/>
      <c r="P12" s="74"/>
      <c r="Q12"/>
      <c r="R12" s="5" t="s">
        <v>13</v>
      </c>
      <c r="S12" s="51">
        <v>423536</v>
      </c>
      <c r="T12" s="51">
        <v>84108</v>
      </c>
      <c r="U12" s="51">
        <v>63962</v>
      </c>
      <c r="V12" s="51">
        <v>30704</v>
      </c>
      <c r="W12" s="51">
        <v>28105</v>
      </c>
      <c r="X12" s="51">
        <v>28900</v>
      </c>
      <c r="Y12" s="51">
        <v>19237</v>
      </c>
      <c r="Z12" s="51">
        <v>26986</v>
      </c>
      <c r="AA12" s="51">
        <v>19287</v>
      </c>
      <c r="AB12" s="51">
        <v>15253</v>
      </c>
      <c r="AC12" s="51">
        <v>12972</v>
      </c>
      <c r="AD12" s="51">
        <v>174124</v>
      </c>
      <c r="AE12" s="34">
        <f t="shared" si="1"/>
        <v>927174</v>
      </c>
    </row>
    <row r="13" spans="1:31">
      <c r="A13" s="5" t="s">
        <v>14</v>
      </c>
      <c r="B13" s="11">
        <v>32254</v>
      </c>
      <c r="C13" s="11">
        <v>3332</v>
      </c>
      <c r="D13" s="11">
        <v>1236</v>
      </c>
      <c r="E13" s="11">
        <v>241</v>
      </c>
      <c r="F13" s="11">
        <v>129</v>
      </c>
      <c r="G13" s="11">
        <v>98</v>
      </c>
      <c r="H13" s="11">
        <v>44</v>
      </c>
      <c r="I13" s="11">
        <v>40</v>
      </c>
      <c r="J13" s="11">
        <v>20</v>
      </c>
      <c r="K13" s="11">
        <v>10</v>
      </c>
      <c r="L13" s="34"/>
      <c r="M13" s="34">
        <v>7</v>
      </c>
      <c r="N13" s="34">
        <f t="shared" si="0"/>
        <v>37411</v>
      </c>
      <c r="O13"/>
      <c r="P13" s="74"/>
      <c r="Q13"/>
      <c r="R13" s="5" t="s">
        <v>14</v>
      </c>
      <c r="S13" s="51">
        <v>33986</v>
      </c>
      <c r="T13" s="51">
        <v>10948</v>
      </c>
      <c r="U13" s="51">
        <v>8928</v>
      </c>
      <c r="V13" s="51">
        <v>4355</v>
      </c>
      <c r="W13" s="51">
        <v>3519</v>
      </c>
      <c r="X13" s="51">
        <v>3069</v>
      </c>
      <c r="Y13" s="51">
        <v>1785</v>
      </c>
      <c r="Z13" s="51">
        <v>2100</v>
      </c>
      <c r="AA13" s="51">
        <v>1148</v>
      </c>
      <c r="AB13" s="51">
        <v>756</v>
      </c>
      <c r="AC13" s="51">
        <v>501</v>
      </c>
      <c r="AD13" s="51">
        <v>7625</v>
      </c>
      <c r="AE13" s="34">
        <f t="shared" si="1"/>
        <v>78720</v>
      </c>
    </row>
    <row r="14" spans="1:31">
      <c r="A14" s="5" t="s">
        <v>42</v>
      </c>
      <c r="B14" s="11">
        <v>27459</v>
      </c>
      <c r="C14" s="11">
        <v>3329</v>
      </c>
      <c r="D14" s="11">
        <v>1473</v>
      </c>
      <c r="E14" s="11">
        <v>373</v>
      </c>
      <c r="F14" s="11">
        <v>160</v>
      </c>
      <c r="G14" s="11">
        <v>83</v>
      </c>
      <c r="H14" s="11">
        <v>48</v>
      </c>
      <c r="I14" s="11">
        <v>26</v>
      </c>
      <c r="J14" s="11">
        <v>17</v>
      </c>
      <c r="K14" s="11">
        <v>8</v>
      </c>
      <c r="L14" s="34">
        <v>8</v>
      </c>
      <c r="M14" s="34">
        <v>13</v>
      </c>
      <c r="N14" s="34">
        <f t="shared" si="0"/>
        <v>32997</v>
      </c>
      <c r="O14"/>
      <c r="P14" s="74"/>
      <c r="Q14"/>
      <c r="R14" s="5" t="s">
        <v>42</v>
      </c>
      <c r="S14" s="51">
        <v>25288</v>
      </c>
      <c r="T14" s="51">
        <v>8492</v>
      </c>
      <c r="U14" s="51">
        <v>8142</v>
      </c>
      <c r="V14" s="51">
        <v>4525</v>
      </c>
      <c r="W14" s="51">
        <v>4037</v>
      </c>
      <c r="X14" s="51">
        <v>3931</v>
      </c>
      <c r="Y14" s="51">
        <v>2364</v>
      </c>
      <c r="Z14" s="51">
        <v>2531</v>
      </c>
      <c r="AA14" s="51">
        <v>1503</v>
      </c>
      <c r="AB14" s="51">
        <v>881</v>
      </c>
      <c r="AC14" s="51">
        <v>654</v>
      </c>
      <c r="AD14" s="51">
        <v>4676</v>
      </c>
      <c r="AE14" s="34">
        <f t="shared" si="1"/>
        <v>67024</v>
      </c>
    </row>
    <row r="15" spans="1:31">
      <c r="A15" s="5" t="s">
        <v>16</v>
      </c>
      <c r="B15" s="11">
        <v>78808</v>
      </c>
      <c r="C15" s="11">
        <v>7427</v>
      </c>
      <c r="D15" s="11">
        <v>2470</v>
      </c>
      <c r="E15" s="11">
        <v>472</v>
      </c>
      <c r="F15" s="11">
        <v>206</v>
      </c>
      <c r="G15" s="11">
        <v>132</v>
      </c>
      <c r="H15" s="11">
        <v>46</v>
      </c>
      <c r="I15" s="11">
        <v>23</v>
      </c>
      <c r="J15" s="11">
        <v>16</v>
      </c>
      <c r="K15" s="11">
        <v>4</v>
      </c>
      <c r="L15" s="34">
        <v>6</v>
      </c>
      <c r="M15" s="34">
        <v>37</v>
      </c>
      <c r="N15" s="34">
        <f t="shared" si="0"/>
        <v>89647</v>
      </c>
      <c r="O15"/>
      <c r="P15" s="74"/>
      <c r="Q15"/>
      <c r="R15" s="5" t="s">
        <v>16</v>
      </c>
      <c r="S15" s="51">
        <v>79011</v>
      </c>
      <c r="T15" s="51">
        <v>18078</v>
      </c>
      <c r="U15" s="51">
        <v>12047</v>
      </c>
      <c r="V15" s="51">
        <v>4638</v>
      </c>
      <c r="W15" s="51">
        <v>3283</v>
      </c>
      <c r="X15" s="51">
        <v>2301</v>
      </c>
      <c r="Y15" s="51">
        <v>1111</v>
      </c>
      <c r="Z15" s="51">
        <v>1001</v>
      </c>
      <c r="AA15" s="51">
        <v>530</v>
      </c>
      <c r="AB15" s="51">
        <v>355</v>
      </c>
      <c r="AC15" s="51">
        <v>250</v>
      </c>
      <c r="AD15" s="51">
        <v>3837</v>
      </c>
      <c r="AE15" s="34">
        <f t="shared" si="1"/>
        <v>126442</v>
      </c>
    </row>
    <row r="16" spans="1:31">
      <c r="A16" s="5" t="s">
        <v>17</v>
      </c>
      <c r="B16" s="11">
        <v>671195</v>
      </c>
      <c r="C16" s="11">
        <v>74070</v>
      </c>
      <c r="D16" s="11">
        <v>32785</v>
      </c>
      <c r="E16" s="11">
        <v>8830</v>
      </c>
      <c r="F16" s="11">
        <v>4708</v>
      </c>
      <c r="G16" s="11">
        <v>2773</v>
      </c>
      <c r="H16" s="11">
        <v>1071</v>
      </c>
      <c r="I16" s="11">
        <v>807</v>
      </c>
      <c r="J16" s="11">
        <v>271</v>
      </c>
      <c r="K16" s="11">
        <v>142</v>
      </c>
      <c r="L16" s="34">
        <v>74</v>
      </c>
      <c r="M16" s="34">
        <v>193</v>
      </c>
      <c r="N16" s="34">
        <f t="shared" si="0"/>
        <v>796919</v>
      </c>
      <c r="O16"/>
      <c r="P16" s="74"/>
      <c r="Q16"/>
      <c r="R16" s="5" t="s">
        <v>17</v>
      </c>
      <c r="S16" s="51">
        <v>101397</v>
      </c>
      <c r="T16" s="51">
        <v>25792</v>
      </c>
      <c r="U16" s="51">
        <v>19283</v>
      </c>
      <c r="V16" s="51">
        <v>8941</v>
      </c>
      <c r="W16" s="51">
        <v>7661</v>
      </c>
      <c r="X16" s="51">
        <v>6916</v>
      </c>
      <c r="Y16" s="51">
        <v>3896</v>
      </c>
      <c r="Z16" s="51">
        <v>4507</v>
      </c>
      <c r="AA16" s="51">
        <v>2507</v>
      </c>
      <c r="AB16" s="51">
        <v>1536</v>
      </c>
      <c r="AC16" s="51">
        <v>1109</v>
      </c>
      <c r="AD16" s="51">
        <v>7185</v>
      </c>
      <c r="AE16" s="34">
        <f t="shared" si="1"/>
        <v>190730</v>
      </c>
    </row>
    <row r="17" spans="1:31">
      <c r="A17" s="5" t="s">
        <v>18</v>
      </c>
      <c r="B17" s="36">
        <f>SUM(B5:B16)</f>
        <v>1859154</v>
      </c>
      <c r="C17" s="36">
        <f t="shared" ref="C17:K17" si="2">SUM(C5:C16)</f>
        <v>207468</v>
      </c>
      <c r="D17" s="36">
        <f t="shared" si="2"/>
        <v>92348</v>
      </c>
      <c r="E17" s="36">
        <f t="shared" si="2"/>
        <v>25145</v>
      </c>
      <c r="F17" s="36">
        <f t="shared" si="2"/>
        <v>13504</v>
      </c>
      <c r="G17" s="36">
        <f t="shared" si="2"/>
        <v>7855</v>
      </c>
      <c r="H17" s="36">
        <f t="shared" si="2"/>
        <v>2884</v>
      </c>
      <c r="I17" s="36">
        <f t="shared" si="2"/>
        <v>2242</v>
      </c>
      <c r="J17" s="36">
        <f t="shared" si="2"/>
        <v>846</v>
      </c>
      <c r="K17" s="36">
        <f t="shared" si="2"/>
        <v>390</v>
      </c>
      <c r="L17" s="36">
        <f>SUM(L4:L16)</f>
        <v>222</v>
      </c>
      <c r="M17" s="36">
        <f>SUM(M4:M16)</f>
        <v>574</v>
      </c>
      <c r="N17" s="36">
        <f>SUM(N4:N16)</f>
        <v>2212632</v>
      </c>
      <c r="O17"/>
      <c r="P17" s="74"/>
      <c r="Q17"/>
      <c r="R17" s="5" t="s">
        <v>18</v>
      </c>
      <c r="S17" s="36">
        <f>SUM(S5:S16)</f>
        <v>994698</v>
      </c>
      <c r="T17" s="36">
        <f t="shared" ref="T17:AB17" si="3">SUM(T5:T16)</f>
        <v>282827</v>
      </c>
      <c r="U17" s="36">
        <f t="shared" si="3"/>
        <v>245074</v>
      </c>
      <c r="V17" s="36">
        <f t="shared" si="3"/>
        <v>126032</v>
      </c>
      <c r="W17" s="36">
        <f t="shared" si="3"/>
        <v>113715</v>
      </c>
      <c r="X17" s="36">
        <f t="shared" si="3"/>
        <v>110222</v>
      </c>
      <c r="Y17" s="36">
        <f t="shared" si="3"/>
        <v>68152</v>
      </c>
      <c r="Z17" s="36">
        <f t="shared" si="3"/>
        <v>82993</v>
      </c>
      <c r="AA17" s="36">
        <f t="shared" si="3"/>
        <v>50459</v>
      </c>
      <c r="AB17" s="36">
        <f t="shared" si="3"/>
        <v>35151</v>
      </c>
      <c r="AC17" s="36">
        <f>SUM(AC4:AC16)</f>
        <v>26796</v>
      </c>
      <c r="AD17" s="36">
        <f>SUM(AD4:AD16)</f>
        <v>255403</v>
      </c>
      <c r="AE17" s="36">
        <f>SUM(AE4:AE16)</f>
        <v>2391522</v>
      </c>
    </row>
    <row r="18" spans="1:31">
      <c r="L18"/>
      <c r="O18" s="3" t="s">
        <v>41</v>
      </c>
      <c r="P18" s="75"/>
      <c r="AC18"/>
    </row>
    <row r="19" spans="1:31">
      <c r="P19" s="75"/>
    </row>
    <row r="20" spans="1:31" ht="34.5" customHeight="1">
      <c r="P20" s="75"/>
    </row>
    <row r="21" spans="1:31" ht="11.25" customHeight="1">
      <c r="A21" s="4"/>
      <c r="P21" s="75"/>
      <c r="R21" s="4"/>
    </row>
    <row r="22" spans="1:31">
      <c r="P22" s="75"/>
    </row>
    <row r="23" spans="1:31">
      <c r="N23" s="37"/>
      <c r="P23" s="75"/>
      <c r="AE23" s="37"/>
    </row>
    <row r="24" spans="1:31">
      <c r="A24" s="38"/>
      <c r="B24" s="38"/>
      <c r="C24" s="38"/>
      <c r="D24" s="38"/>
      <c r="K24" s="207"/>
      <c r="L24" s="207"/>
      <c r="M24" s="37"/>
      <c r="N24" s="37"/>
      <c r="P24" s="75"/>
      <c r="R24" s="38"/>
      <c r="S24" s="38"/>
      <c r="T24" s="38"/>
      <c r="U24" s="38"/>
      <c r="AB24" s="207"/>
      <c r="AC24" s="207"/>
      <c r="AD24" s="37"/>
      <c r="AE24" s="37"/>
    </row>
    <row r="25" spans="1:31">
      <c r="B25" s="23"/>
      <c r="D25" s="23"/>
      <c r="K25" s="39"/>
      <c r="L25" s="40"/>
      <c r="M25" s="37"/>
      <c r="N25" s="37"/>
      <c r="P25" s="75"/>
      <c r="S25" s="23"/>
      <c r="U25" s="23"/>
      <c r="AB25" s="39"/>
      <c r="AC25" s="40"/>
      <c r="AD25" s="37"/>
      <c r="AE25" s="37"/>
    </row>
    <row r="26" spans="1:31">
      <c r="B26" s="23"/>
      <c r="D26" s="23"/>
      <c r="K26" s="39"/>
      <c r="L26" s="40"/>
      <c r="M26" s="37"/>
      <c r="N26" s="37"/>
      <c r="P26" s="75"/>
      <c r="S26" s="23"/>
      <c r="U26" s="23"/>
      <c r="AB26" s="39"/>
      <c r="AC26" s="40"/>
      <c r="AD26" s="37"/>
      <c r="AE26" s="37"/>
    </row>
    <row r="27" spans="1:31">
      <c r="B27" s="23"/>
      <c r="C27" s="20"/>
      <c r="D27" s="23"/>
      <c r="K27" s="39"/>
      <c r="L27" s="40"/>
      <c r="M27" s="37"/>
      <c r="N27" s="37"/>
      <c r="P27" s="75"/>
      <c r="S27" s="23"/>
      <c r="T27" s="20"/>
      <c r="U27" s="23"/>
      <c r="AB27" s="39"/>
      <c r="AC27" s="40"/>
      <c r="AD27" s="37"/>
      <c r="AE27" s="37"/>
    </row>
    <row r="28" spans="1:31">
      <c r="B28" s="23"/>
      <c r="D28" s="23"/>
      <c r="K28" s="39"/>
      <c r="L28" s="40"/>
      <c r="M28" s="37"/>
      <c r="N28" s="37"/>
      <c r="P28" s="75"/>
      <c r="S28" s="23"/>
      <c r="U28" s="23"/>
      <c r="AB28" s="39"/>
      <c r="AC28" s="40"/>
      <c r="AD28" s="37"/>
      <c r="AE28" s="37"/>
    </row>
    <row r="29" spans="1:31">
      <c r="B29" s="23"/>
      <c r="D29" s="23"/>
      <c r="K29" s="39"/>
      <c r="L29" s="40"/>
      <c r="M29" s="37"/>
      <c r="N29" s="37"/>
      <c r="P29" s="75"/>
      <c r="S29" s="23"/>
      <c r="U29" s="23"/>
      <c r="AB29" s="39"/>
      <c r="AC29" s="40"/>
      <c r="AD29" s="37"/>
      <c r="AE29" s="37"/>
    </row>
    <row r="30" spans="1:31" ht="12.75" customHeight="1">
      <c r="B30" s="23"/>
      <c r="D30" s="23"/>
      <c r="K30" s="37"/>
      <c r="L30" s="40"/>
      <c r="M30" s="37"/>
      <c r="P30" s="75"/>
      <c r="S30" s="23"/>
      <c r="U30" s="23"/>
      <c r="AB30" s="37"/>
      <c r="AC30" s="40"/>
      <c r="AD30" s="37"/>
    </row>
    <row r="31" spans="1:31">
      <c r="D31" s="23"/>
      <c r="F31" s="23"/>
      <c r="H31" s="23"/>
      <c r="P31" s="75"/>
      <c r="U31" s="23"/>
      <c r="W31" s="23"/>
      <c r="Y31" s="23"/>
    </row>
    <row r="32" spans="1:31" ht="15" customHeight="1">
      <c r="D32" s="23"/>
      <c r="F32" s="23"/>
      <c r="H32" s="23"/>
      <c r="P32" s="75"/>
      <c r="U32" s="23"/>
      <c r="W32" s="23"/>
      <c r="Y32" s="23"/>
    </row>
    <row r="33" spans="1:31">
      <c r="D33" s="23"/>
      <c r="F33" s="23"/>
      <c r="H33" s="23"/>
      <c r="P33" s="75"/>
      <c r="U33" s="23"/>
      <c r="W33" s="23"/>
      <c r="Y33" s="23"/>
    </row>
    <row r="34" spans="1:31">
      <c r="D34" s="23"/>
      <c r="F34" s="23"/>
      <c r="H34" s="23"/>
      <c r="P34" s="75"/>
      <c r="U34" s="23"/>
      <c r="W34" s="23"/>
      <c r="Y34" s="23"/>
    </row>
    <row r="35" spans="1:31">
      <c r="D35" s="23"/>
      <c r="F35" s="23"/>
      <c r="H35" s="23"/>
      <c r="P35" s="75"/>
      <c r="U35" s="23"/>
      <c r="W35" s="23"/>
      <c r="Y35" s="23"/>
    </row>
    <row r="36" spans="1:31">
      <c r="D36" s="23"/>
      <c r="F36" s="23"/>
      <c r="H36" s="23"/>
      <c r="P36" s="75"/>
      <c r="U36" s="23"/>
      <c r="W36" s="23"/>
      <c r="Y36" s="23"/>
    </row>
    <row r="37" spans="1:31">
      <c r="D37" s="23"/>
      <c r="F37" s="23"/>
      <c r="H37" s="23"/>
      <c r="P37" s="75"/>
      <c r="U37" s="23"/>
      <c r="W37" s="23"/>
      <c r="Y37" s="23"/>
    </row>
    <row r="38" spans="1:31">
      <c r="A38" s="208" t="s">
        <v>28</v>
      </c>
      <c r="B38" s="208"/>
      <c r="C38" s="208"/>
      <c r="D38" s="208"/>
      <c r="E38" s="208"/>
      <c r="F38" s="208"/>
      <c r="G38" s="208"/>
      <c r="H38" s="208"/>
      <c r="I38" s="208"/>
      <c r="J38" s="208"/>
      <c r="K38" s="208"/>
      <c r="L38" s="208"/>
      <c r="M38" s="208"/>
      <c r="N38" s="33"/>
      <c r="O38" s="33"/>
      <c r="P38" s="76"/>
      <c r="Q38" s="33"/>
      <c r="R38" s="208" t="s">
        <v>28</v>
      </c>
      <c r="S38" s="208"/>
      <c r="T38" s="208"/>
      <c r="U38" s="208"/>
      <c r="V38" s="208"/>
      <c r="W38" s="208"/>
      <c r="X38" s="208"/>
      <c r="Y38" s="208"/>
      <c r="Z38" s="208"/>
      <c r="AA38" s="208"/>
      <c r="AB38" s="208"/>
      <c r="AC38" s="208"/>
      <c r="AD38" s="208"/>
      <c r="AE38" s="33"/>
    </row>
    <row r="39" spans="1:31" s="33" customFormat="1" ht="34">
      <c r="A39" s="157" t="s">
        <v>43</v>
      </c>
      <c r="B39" s="177">
        <v>1</v>
      </c>
      <c r="C39" s="177">
        <v>2</v>
      </c>
      <c r="D39" s="177" t="s">
        <v>30</v>
      </c>
      <c r="E39" s="177" t="s">
        <v>31</v>
      </c>
      <c r="F39" s="177" t="s">
        <v>32</v>
      </c>
      <c r="G39" s="177" t="s">
        <v>33</v>
      </c>
      <c r="H39" s="177" t="s">
        <v>34</v>
      </c>
      <c r="I39" s="178" t="s">
        <v>35</v>
      </c>
      <c r="J39" s="178" t="s">
        <v>36</v>
      </c>
      <c r="K39" s="177" t="s">
        <v>37</v>
      </c>
      <c r="L39" s="179" t="s">
        <v>38</v>
      </c>
      <c r="M39" s="179" t="s">
        <v>39</v>
      </c>
      <c r="N39" s="179" t="s">
        <v>40</v>
      </c>
      <c r="O39" s="3"/>
      <c r="P39" s="75"/>
      <c r="Q39" s="3"/>
      <c r="R39" s="157" t="s">
        <v>43</v>
      </c>
      <c r="S39" s="177">
        <v>1</v>
      </c>
      <c r="T39" s="177">
        <v>2</v>
      </c>
      <c r="U39" s="177" t="s">
        <v>30</v>
      </c>
      <c r="V39" s="177" t="s">
        <v>31</v>
      </c>
      <c r="W39" s="177" t="s">
        <v>32</v>
      </c>
      <c r="X39" s="177" t="s">
        <v>33</v>
      </c>
      <c r="Y39" s="177" t="s">
        <v>34</v>
      </c>
      <c r="Z39" s="187" t="s">
        <v>35</v>
      </c>
      <c r="AA39" s="187" t="s">
        <v>36</v>
      </c>
      <c r="AB39" s="177" t="s">
        <v>37</v>
      </c>
      <c r="AC39" s="179" t="s">
        <v>38</v>
      </c>
      <c r="AD39" s="179" t="s">
        <v>39</v>
      </c>
      <c r="AE39" s="179" t="s">
        <v>40</v>
      </c>
    </row>
    <row r="40" spans="1:31" s="41" customFormat="1" ht="16">
      <c r="A40" s="180" t="s">
        <v>44</v>
      </c>
      <c r="B40" s="181">
        <v>1121803</v>
      </c>
      <c r="C40" s="181">
        <v>133360</v>
      </c>
      <c r="D40" s="181">
        <v>62799</v>
      </c>
      <c r="E40" s="181">
        <v>17949</v>
      </c>
      <c r="F40" s="181">
        <v>10046</v>
      </c>
      <c r="G40" s="181">
        <v>5816</v>
      </c>
      <c r="H40" s="181">
        <v>3273</v>
      </c>
      <c r="I40" s="182"/>
      <c r="J40" s="182"/>
      <c r="K40" s="181">
        <v>1514</v>
      </c>
      <c r="L40" s="181">
        <v>41</v>
      </c>
      <c r="M40" s="183">
        <v>161</v>
      </c>
      <c r="N40" s="184">
        <v>1624295</v>
      </c>
      <c r="O40"/>
      <c r="P40" s="75"/>
      <c r="R40" s="180" t="s">
        <v>44</v>
      </c>
      <c r="S40" s="181">
        <f>SUM(S5:S15)</f>
        <v>893301</v>
      </c>
      <c r="T40" s="181">
        <f t="shared" ref="T40:AD40" si="4">SUM(T5:T15)</f>
        <v>257035</v>
      </c>
      <c r="U40" s="181">
        <f t="shared" si="4"/>
        <v>225791</v>
      </c>
      <c r="V40" s="181">
        <f t="shared" si="4"/>
        <v>117091</v>
      </c>
      <c r="W40" s="181">
        <f t="shared" si="4"/>
        <v>106054</v>
      </c>
      <c r="X40" s="181">
        <f t="shared" si="4"/>
        <v>103306</v>
      </c>
      <c r="Y40" s="181">
        <f t="shared" si="4"/>
        <v>64256</v>
      </c>
      <c r="Z40" s="181">
        <f t="shared" si="4"/>
        <v>78486</v>
      </c>
      <c r="AA40" s="181">
        <f t="shared" si="4"/>
        <v>47952</v>
      </c>
      <c r="AB40" s="181">
        <f t="shared" si="4"/>
        <v>33615</v>
      </c>
      <c r="AC40" s="181">
        <f t="shared" si="4"/>
        <v>25687</v>
      </c>
      <c r="AD40" s="181">
        <f t="shared" si="4"/>
        <v>248218</v>
      </c>
      <c r="AE40" s="181">
        <f>SUM(AE5:AE15)</f>
        <v>2200792</v>
      </c>
    </row>
    <row r="41" spans="1:31" ht="16">
      <c r="A41" s="185" t="s">
        <v>17</v>
      </c>
      <c r="B41" s="186">
        <v>671195</v>
      </c>
      <c r="C41" s="186">
        <v>74070</v>
      </c>
      <c r="D41" s="186">
        <v>32785</v>
      </c>
      <c r="E41" s="186">
        <v>8830</v>
      </c>
      <c r="F41" s="186">
        <v>4708</v>
      </c>
      <c r="G41" s="186">
        <v>2773</v>
      </c>
      <c r="H41" s="186">
        <v>1071</v>
      </c>
      <c r="I41" s="186">
        <v>807</v>
      </c>
      <c r="J41" s="186">
        <v>271</v>
      </c>
      <c r="K41" s="186">
        <v>142</v>
      </c>
      <c r="L41" s="184">
        <v>74</v>
      </c>
      <c r="M41" s="184">
        <v>193</v>
      </c>
      <c r="N41" s="184">
        <v>796919</v>
      </c>
      <c r="P41" s="75"/>
      <c r="R41" s="185" t="s">
        <v>17</v>
      </c>
      <c r="S41" s="186">
        <f>S16</f>
        <v>101397</v>
      </c>
      <c r="T41" s="186">
        <f>T16</f>
        <v>25792</v>
      </c>
      <c r="U41" s="186">
        <f t="shared" ref="U41:AE41" si="5">U16</f>
        <v>19283</v>
      </c>
      <c r="V41" s="186">
        <f t="shared" si="5"/>
        <v>8941</v>
      </c>
      <c r="W41" s="186">
        <f t="shared" si="5"/>
        <v>7661</v>
      </c>
      <c r="X41" s="186">
        <f t="shared" si="5"/>
        <v>6916</v>
      </c>
      <c r="Y41" s="186">
        <f t="shared" si="5"/>
        <v>3896</v>
      </c>
      <c r="Z41" s="186">
        <f t="shared" si="5"/>
        <v>4507</v>
      </c>
      <c r="AA41" s="186">
        <f t="shared" si="5"/>
        <v>2507</v>
      </c>
      <c r="AB41" s="186">
        <f t="shared" si="5"/>
        <v>1536</v>
      </c>
      <c r="AC41" s="186">
        <f t="shared" si="5"/>
        <v>1109</v>
      </c>
      <c r="AD41" s="186">
        <f t="shared" si="5"/>
        <v>7185</v>
      </c>
      <c r="AE41" s="186">
        <f t="shared" si="5"/>
        <v>190730</v>
      </c>
    </row>
    <row r="42" spans="1:31">
      <c r="D42" s="23"/>
      <c r="F42" s="23"/>
      <c r="H42" s="23"/>
      <c r="P42" s="75"/>
    </row>
    <row r="43" spans="1:31" ht="40" customHeight="1">
      <c r="A43" s="206" t="s">
        <v>97</v>
      </c>
      <c r="B43" s="206"/>
      <c r="C43" s="206"/>
      <c r="D43" s="206"/>
      <c r="E43" s="206"/>
      <c r="F43" s="206"/>
      <c r="G43" s="206"/>
      <c r="H43" s="206"/>
      <c r="I43" s="206"/>
      <c r="K43"/>
      <c r="L43"/>
      <c r="M43"/>
      <c r="N43"/>
      <c r="O43"/>
      <c r="P43" s="74"/>
      <c r="Q43"/>
      <c r="R43" s="145" t="s">
        <v>202</v>
      </c>
      <c r="S43"/>
      <c r="T43"/>
      <c r="U43"/>
    </row>
    <row r="44" spans="1:31">
      <c r="K44"/>
      <c r="L44"/>
      <c r="M44"/>
      <c r="N44"/>
      <c r="O44"/>
      <c r="P44"/>
      <c r="Q44"/>
      <c r="R44"/>
      <c r="S44"/>
      <c r="T44"/>
      <c r="U44"/>
    </row>
  </sheetData>
  <mergeCells count="8">
    <mergeCell ref="A43:I43"/>
    <mergeCell ref="AB24:AC24"/>
    <mergeCell ref="R38:AD38"/>
    <mergeCell ref="A1:M1"/>
    <mergeCell ref="K24:L24"/>
    <mergeCell ref="A38:M38"/>
    <mergeCell ref="B2:K2"/>
    <mergeCell ref="R2:AA2"/>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9206E-A684-E549-B038-15067F40A9DF}">
  <sheetPr>
    <tabColor theme="0"/>
  </sheetPr>
  <dimension ref="A1:AL54"/>
  <sheetViews>
    <sheetView zoomScaleNormal="100" workbookViewId="0">
      <selection activeCell="S232" sqref="S232"/>
    </sheetView>
  </sheetViews>
  <sheetFormatPr baseColWidth="10" defaultColWidth="8.83203125" defaultRowHeight="13"/>
  <cols>
    <col min="2" max="2" width="26.1640625" customWidth="1"/>
    <col min="3" max="3" width="10.5" customWidth="1"/>
    <col min="4" max="4" width="10.83203125" customWidth="1"/>
    <col min="5" max="5" width="10.6640625" customWidth="1"/>
    <col min="6" max="6" width="10" customWidth="1"/>
    <col min="7" max="7" width="11.33203125" customWidth="1"/>
    <col min="9" max="9" width="4.5" customWidth="1"/>
    <col min="14" max="21" width="8.83203125" style="53"/>
    <col min="22" max="22" width="3.5" style="53" customWidth="1"/>
    <col min="23" max="16384" width="8.83203125" style="53"/>
  </cols>
  <sheetData>
    <row r="1" spans="1:38" ht="79.5" customHeight="1">
      <c r="A1" s="211" t="s">
        <v>109</v>
      </c>
      <c r="B1" s="211"/>
      <c r="C1" s="211"/>
      <c r="D1" s="211"/>
      <c r="E1" s="211"/>
      <c r="F1" s="211"/>
      <c r="G1" s="211"/>
      <c r="H1" s="211"/>
      <c r="I1" s="57"/>
      <c r="J1" s="57"/>
      <c r="K1" s="53"/>
      <c r="L1" s="53"/>
      <c r="M1" s="53"/>
    </row>
    <row r="2" spans="1:38" ht="33.75" customHeight="1">
      <c r="A2" s="78" t="s">
        <v>110</v>
      </c>
      <c r="B2" s="78"/>
      <c r="C2" s="78"/>
      <c r="D2" s="205" t="s">
        <v>103</v>
      </c>
      <c r="E2" s="205"/>
      <c r="F2" s="205"/>
      <c r="G2" s="205"/>
      <c r="H2" s="205"/>
      <c r="I2" s="205"/>
      <c r="J2" s="205"/>
      <c r="K2" s="205"/>
      <c r="L2" s="205"/>
      <c r="M2" s="205"/>
      <c r="V2" s="74"/>
      <c r="W2"/>
      <c r="X2" s="205" t="s">
        <v>104</v>
      </c>
      <c r="Y2" s="205"/>
      <c r="Z2" s="205"/>
      <c r="AA2" s="205"/>
      <c r="AB2" s="205"/>
      <c r="AC2" s="205"/>
      <c r="AD2" s="205"/>
      <c r="AE2" s="205"/>
      <c r="AF2" s="205"/>
      <c r="AG2" s="205"/>
      <c r="AH2" s="205"/>
      <c r="AI2" s="205"/>
      <c r="AJ2" s="205"/>
      <c r="AK2" s="205"/>
      <c r="AL2" s="205"/>
    </row>
    <row r="3" spans="1:38" ht="33.75" customHeight="1">
      <c r="A3" s="188" t="s">
        <v>46</v>
      </c>
      <c r="B3" s="189" t="s">
        <v>111</v>
      </c>
      <c r="C3" s="150" t="s">
        <v>48</v>
      </c>
      <c r="D3" s="150" t="s">
        <v>49</v>
      </c>
      <c r="E3" s="150" t="s">
        <v>50</v>
      </c>
      <c r="F3" s="150" t="s">
        <v>51</v>
      </c>
      <c r="G3" s="150" t="s">
        <v>52</v>
      </c>
      <c r="H3" s="150" t="s">
        <v>53</v>
      </c>
      <c r="I3" s="53"/>
      <c r="J3" s="53"/>
      <c r="K3" s="53"/>
      <c r="L3" s="53"/>
      <c r="M3" s="53"/>
      <c r="V3" s="74"/>
      <c r="W3"/>
    </row>
    <row r="4" spans="1:38" ht="16">
      <c r="A4" s="161">
        <v>1</v>
      </c>
      <c r="B4" s="190" t="s">
        <v>112</v>
      </c>
      <c r="C4" s="172">
        <v>462756</v>
      </c>
      <c r="D4" s="191">
        <v>9.0999999999999998E-2</v>
      </c>
      <c r="E4" s="172">
        <v>696154</v>
      </c>
      <c r="F4" s="191">
        <v>8.1000000000000003E-2</v>
      </c>
      <c r="G4" s="172">
        <v>6051838</v>
      </c>
      <c r="H4" s="191">
        <v>0.221</v>
      </c>
      <c r="M4" s="53"/>
      <c r="V4" s="74"/>
      <c r="W4"/>
    </row>
    <row r="5" spans="1:38" ht="16">
      <c r="A5" s="161">
        <v>2</v>
      </c>
      <c r="B5" s="190" t="s">
        <v>113</v>
      </c>
      <c r="C5" s="172">
        <v>192875</v>
      </c>
      <c r="D5" s="191">
        <v>3.7999999999999999E-2</v>
      </c>
      <c r="E5" s="172">
        <v>290630</v>
      </c>
      <c r="F5" s="191">
        <v>3.4000000000000002E-2</v>
      </c>
      <c r="G5" s="172">
        <v>3073965</v>
      </c>
      <c r="H5" s="191">
        <v>0.112</v>
      </c>
      <c r="M5" s="53"/>
      <c r="V5" s="74"/>
      <c r="W5"/>
    </row>
    <row r="6" spans="1:38" ht="16">
      <c r="A6" s="161">
        <v>3</v>
      </c>
      <c r="B6" s="190" t="s">
        <v>114</v>
      </c>
      <c r="C6" s="172">
        <v>234868</v>
      </c>
      <c r="D6" s="191">
        <v>4.5999999999999999E-2</v>
      </c>
      <c r="E6" s="172">
        <v>264032</v>
      </c>
      <c r="F6" s="191">
        <v>3.1E-2</v>
      </c>
      <c r="G6" s="172">
        <v>1755631</v>
      </c>
      <c r="H6" s="191">
        <v>6.4000000000000001E-2</v>
      </c>
      <c r="M6" s="53"/>
      <c r="V6" s="74"/>
      <c r="W6"/>
    </row>
    <row r="7" spans="1:38" ht="20">
      <c r="A7" s="161">
        <v>4</v>
      </c>
      <c r="B7" s="190" t="s">
        <v>115</v>
      </c>
      <c r="C7" s="172">
        <v>92324</v>
      </c>
      <c r="D7" s="191">
        <v>1.7999999999999999E-2</v>
      </c>
      <c r="E7" s="172">
        <v>177777</v>
      </c>
      <c r="F7" s="191">
        <v>2.1000000000000001E-2</v>
      </c>
      <c r="G7" s="172">
        <v>1292229</v>
      </c>
      <c r="H7" s="191">
        <v>4.7E-2</v>
      </c>
      <c r="M7" s="53"/>
      <c r="V7" s="74"/>
      <c r="W7"/>
      <c r="Z7" s="83" t="s">
        <v>119</v>
      </c>
    </row>
    <row r="8" spans="1:38" ht="16">
      <c r="A8" s="161">
        <v>5</v>
      </c>
      <c r="B8" s="190" t="s">
        <v>116</v>
      </c>
      <c r="C8" s="172">
        <v>34242</v>
      </c>
      <c r="D8" s="191">
        <v>7.0000000000000001E-3</v>
      </c>
      <c r="E8" s="172">
        <v>62094</v>
      </c>
      <c r="F8" s="191">
        <v>7.0000000000000001E-3</v>
      </c>
      <c r="G8" s="172">
        <v>644898</v>
      </c>
      <c r="H8" s="191">
        <v>2.4E-2</v>
      </c>
      <c r="M8" s="53"/>
      <c r="V8" s="74"/>
      <c r="W8"/>
    </row>
    <row r="9" spans="1:38" ht="16">
      <c r="A9" s="161">
        <v>6</v>
      </c>
      <c r="B9" s="190" t="s">
        <v>59</v>
      </c>
      <c r="C9" s="172">
        <v>29104</v>
      </c>
      <c r="D9" s="191">
        <v>6.0000000000000001E-3</v>
      </c>
      <c r="E9" s="172">
        <v>38562</v>
      </c>
      <c r="F9" s="191">
        <v>4.0000000000000001E-3</v>
      </c>
      <c r="G9" s="172">
        <v>270442</v>
      </c>
      <c r="H9" s="191">
        <v>0.01</v>
      </c>
      <c r="M9" s="53"/>
      <c r="V9" s="74"/>
      <c r="W9"/>
    </row>
    <row r="10" spans="1:38" ht="16">
      <c r="A10" s="161">
        <v>7</v>
      </c>
      <c r="B10" s="190" t="s">
        <v>117</v>
      </c>
      <c r="C10" s="172">
        <v>12350</v>
      </c>
      <c r="D10" s="191">
        <v>2E-3</v>
      </c>
      <c r="E10" s="172">
        <v>34304</v>
      </c>
      <c r="F10" s="191">
        <v>4.0000000000000001E-3</v>
      </c>
      <c r="G10" s="172">
        <v>1176363</v>
      </c>
      <c r="H10" s="191">
        <v>4.2999999999999997E-2</v>
      </c>
      <c r="M10" s="53"/>
      <c r="V10" s="74"/>
      <c r="W10"/>
    </row>
    <row r="11" spans="1:38" ht="16">
      <c r="A11" s="161">
        <v>8</v>
      </c>
      <c r="B11" s="190" t="s">
        <v>56</v>
      </c>
      <c r="C11" s="172">
        <v>17357</v>
      </c>
      <c r="D11" s="191">
        <v>3.0000000000000001E-3</v>
      </c>
      <c r="E11" s="172">
        <v>28400</v>
      </c>
      <c r="F11" s="191">
        <v>3.0000000000000001E-3</v>
      </c>
      <c r="G11" s="172">
        <v>181631</v>
      </c>
      <c r="H11" s="191">
        <v>7.0000000000000001E-3</v>
      </c>
      <c r="M11" s="53"/>
      <c r="V11" s="74"/>
      <c r="W11"/>
    </row>
    <row r="12" spans="1:38" ht="16">
      <c r="A12" s="161">
        <v>9</v>
      </c>
      <c r="B12" s="190" t="s">
        <v>66</v>
      </c>
      <c r="C12" s="172">
        <v>14648</v>
      </c>
      <c r="D12" s="191">
        <v>3.0000000000000001E-3</v>
      </c>
      <c r="E12" s="172">
        <v>21199</v>
      </c>
      <c r="F12" s="191">
        <v>2E-3</v>
      </c>
      <c r="G12" s="172">
        <v>160694</v>
      </c>
      <c r="H12" s="191">
        <v>6.0000000000000001E-3</v>
      </c>
      <c r="M12" s="53"/>
      <c r="V12" s="74"/>
      <c r="W12"/>
    </row>
    <row r="13" spans="1:38" ht="16">
      <c r="A13" s="161">
        <v>10</v>
      </c>
      <c r="B13" s="190" t="s">
        <v>60</v>
      </c>
      <c r="C13" s="172">
        <v>13966</v>
      </c>
      <c r="D13" s="191">
        <v>3.0000000000000001E-3</v>
      </c>
      <c r="E13" s="172">
        <v>20801</v>
      </c>
      <c r="F13" s="191">
        <v>2E-3</v>
      </c>
      <c r="G13" s="172">
        <v>125705</v>
      </c>
      <c r="H13" s="191">
        <v>5.0000000000000001E-3</v>
      </c>
      <c r="M13" s="53"/>
      <c r="V13" s="74"/>
      <c r="W13"/>
    </row>
    <row r="14" spans="1:38" ht="16">
      <c r="A14" s="161">
        <v>11</v>
      </c>
      <c r="B14" s="190" t="s">
        <v>65</v>
      </c>
      <c r="C14" s="172">
        <v>14469</v>
      </c>
      <c r="D14" s="191">
        <v>3.0000000000000001E-3</v>
      </c>
      <c r="E14" s="172">
        <v>20440</v>
      </c>
      <c r="F14" s="191">
        <v>2E-3</v>
      </c>
      <c r="G14" s="172">
        <v>149098</v>
      </c>
      <c r="H14" s="191">
        <v>5.0000000000000001E-3</v>
      </c>
      <c r="M14" s="53"/>
      <c r="V14" s="74"/>
      <c r="W14"/>
    </row>
    <row r="15" spans="1:38" ht="16">
      <c r="A15" s="161">
        <v>12</v>
      </c>
      <c r="B15" s="190" t="s">
        <v>61</v>
      </c>
      <c r="C15" s="172">
        <v>14609</v>
      </c>
      <c r="D15" s="191">
        <v>3.0000000000000001E-3</v>
      </c>
      <c r="E15" s="172">
        <v>20044</v>
      </c>
      <c r="F15" s="191">
        <v>2E-3</v>
      </c>
      <c r="G15" s="172">
        <v>151034</v>
      </c>
      <c r="H15" s="191">
        <v>6.0000000000000001E-3</v>
      </c>
      <c r="M15" s="53"/>
      <c r="V15" s="74"/>
      <c r="W15"/>
    </row>
    <row r="16" spans="1:38" ht="16">
      <c r="A16" s="161">
        <v>13</v>
      </c>
      <c r="B16" s="190" t="s">
        <v>58</v>
      </c>
      <c r="C16" s="172">
        <v>13431</v>
      </c>
      <c r="D16" s="191">
        <v>3.0000000000000001E-3</v>
      </c>
      <c r="E16" s="172">
        <v>19605</v>
      </c>
      <c r="F16" s="191">
        <v>2E-3</v>
      </c>
      <c r="G16" s="172">
        <v>156331</v>
      </c>
      <c r="H16" s="191">
        <v>6.0000000000000001E-3</v>
      </c>
      <c r="M16" s="53"/>
      <c r="V16" s="74"/>
      <c r="W16"/>
    </row>
    <row r="17" spans="1:23" ht="16">
      <c r="A17" s="161">
        <v>14</v>
      </c>
      <c r="B17" s="190" t="s">
        <v>64</v>
      </c>
      <c r="C17" s="172">
        <v>9236</v>
      </c>
      <c r="D17" s="191">
        <v>2E-3</v>
      </c>
      <c r="E17" s="172">
        <v>19284</v>
      </c>
      <c r="F17" s="191">
        <v>2E-3</v>
      </c>
      <c r="G17" s="172">
        <v>132065</v>
      </c>
      <c r="H17" s="191">
        <v>5.0000000000000001E-3</v>
      </c>
      <c r="M17" s="53"/>
      <c r="V17" s="74"/>
      <c r="W17"/>
    </row>
    <row r="18" spans="1:23" ht="16">
      <c r="A18" s="161">
        <v>15</v>
      </c>
      <c r="B18" s="190" t="s">
        <v>62</v>
      </c>
      <c r="C18" s="172">
        <v>11233</v>
      </c>
      <c r="D18" s="191">
        <v>2E-3</v>
      </c>
      <c r="E18" s="172">
        <v>17740</v>
      </c>
      <c r="F18" s="191">
        <v>2E-3</v>
      </c>
      <c r="G18" s="172">
        <v>123279</v>
      </c>
      <c r="H18" s="191">
        <v>5.0000000000000001E-3</v>
      </c>
      <c r="M18" s="53"/>
      <c r="V18" s="74"/>
      <c r="W18"/>
    </row>
    <row r="19" spans="1:23" ht="16">
      <c r="A19" s="161">
        <v>16</v>
      </c>
      <c r="B19" s="190" t="s">
        <v>57</v>
      </c>
      <c r="C19" s="172">
        <v>8845</v>
      </c>
      <c r="D19" s="191">
        <v>2E-3</v>
      </c>
      <c r="E19" s="172">
        <v>16868</v>
      </c>
      <c r="F19" s="191">
        <v>2E-3</v>
      </c>
      <c r="G19" s="172">
        <v>164276</v>
      </c>
      <c r="H19" s="191">
        <v>6.0000000000000001E-3</v>
      </c>
      <c r="M19" s="53"/>
      <c r="V19" s="74"/>
      <c r="W19"/>
    </row>
    <row r="20" spans="1:23" ht="16">
      <c r="A20" s="161">
        <v>17</v>
      </c>
      <c r="B20" s="190" t="s">
        <v>68</v>
      </c>
      <c r="C20" s="172">
        <v>12681</v>
      </c>
      <c r="D20" s="191">
        <v>2E-3</v>
      </c>
      <c r="E20" s="172">
        <v>15555</v>
      </c>
      <c r="F20" s="191">
        <v>2E-3</v>
      </c>
      <c r="G20" s="172">
        <v>153400</v>
      </c>
      <c r="H20" s="191">
        <v>6.0000000000000001E-3</v>
      </c>
      <c r="M20" s="53"/>
      <c r="V20" s="74"/>
      <c r="W20"/>
    </row>
    <row r="21" spans="1:23" ht="16">
      <c r="A21" s="161">
        <v>18</v>
      </c>
      <c r="B21" s="190" t="s">
        <v>107</v>
      </c>
      <c r="C21" s="172">
        <v>9877</v>
      </c>
      <c r="D21" s="191">
        <v>2E-3</v>
      </c>
      <c r="E21" s="172">
        <v>15547</v>
      </c>
      <c r="F21" s="191">
        <v>2E-3</v>
      </c>
      <c r="G21" s="172">
        <v>149560</v>
      </c>
      <c r="H21" s="191">
        <v>5.0000000000000001E-3</v>
      </c>
      <c r="M21" s="53"/>
      <c r="V21" s="74"/>
      <c r="W21"/>
    </row>
    <row r="22" spans="1:23" ht="16">
      <c r="A22" s="161">
        <v>19</v>
      </c>
      <c r="B22" s="190" t="s">
        <v>71</v>
      </c>
      <c r="C22" s="172">
        <v>8136</v>
      </c>
      <c r="D22" s="191">
        <v>2E-3</v>
      </c>
      <c r="E22" s="172">
        <v>14276</v>
      </c>
      <c r="F22" s="191">
        <v>2E-3</v>
      </c>
      <c r="G22" s="172">
        <v>83226</v>
      </c>
      <c r="H22" s="191">
        <v>3.0000000000000001E-3</v>
      </c>
      <c r="M22" s="53"/>
      <c r="V22" s="82"/>
    </row>
    <row r="23" spans="1:23" ht="16">
      <c r="A23" s="161">
        <v>20</v>
      </c>
      <c r="B23" s="190" t="s">
        <v>118</v>
      </c>
      <c r="C23" s="172">
        <v>9521</v>
      </c>
      <c r="D23" s="191">
        <v>2E-3</v>
      </c>
      <c r="E23" s="172">
        <v>13927</v>
      </c>
      <c r="F23" s="191">
        <v>2E-3</v>
      </c>
      <c r="G23" s="172">
        <v>75052</v>
      </c>
      <c r="H23" s="191">
        <v>0.3</v>
      </c>
      <c r="M23" s="53"/>
      <c r="V23" s="82"/>
    </row>
    <row r="24" spans="1:23">
      <c r="M24" s="53"/>
      <c r="V24" s="82"/>
    </row>
    <row r="25" spans="1:23">
      <c r="C25" s="21"/>
      <c r="M25" s="53"/>
      <c r="V25" s="82"/>
    </row>
    <row r="26" spans="1:23">
      <c r="M26" s="53"/>
      <c r="V26" s="82"/>
    </row>
    <row r="27" spans="1:23">
      <c r="M27" s="53"/>
      <c r="V27" s="82"/>
    </row>
    <row r="28" spans="1:23">
      <c r="M28" s="53"/>
      <c r="V28" s="82"/>
    </row>
    <row r="29" spans="1:23">
      <c r="M29" s="53"/>
      <c r="V29" s="82"/>
    </row>
    <row r="30" spans="1:23">
      <c r="B30" s="52" t="s">
        <v>74</v>
      </c>
      <c r="C30" s="3"/>
      <c r="M30" s="53"/>
      <c r="V30" s="82"/>
    </row>
    <row r="31" spans="1:23">
      <c r="V31" s="82"/>
    </row>
    <row r="32" spans="1:23">
      <c r="V32" s="82"/>
    </row>
    <row r="33" spans="22:22">
      <c r="V33" s="82"/>
    </row>
    <row r="34" spans="22:22">
      <c r="V34" s="82"/>
    </row>
    <row r="35" spans="22:22">
      <c r="V35" s="82"/>
    </row>
    <row r="36" spans="22:22">
      <c r="V36" s="82"/>
    </row>
    <row r="37" spans="22:22">
      <c r="V37" s="82"/>
    </row>
    <row r="38" spans="22:22">
      <c r="V38" s="82"/>
    </row>
    <row r="39" spans="22:22">
      <c r="V39" s="82"/>
    </row>
    <row r="40" spans="22:22">
      <c r="V40" s="82"/>
    </row>
    <row r="41" spans="22:22">
      <c r="V41" s="82"/>
    </row>
    <row r="42" spans="22:22">
      <c r="V42" s="82"/>
    </row>
    <row r="43" spans="22:22">
      <c r="V43" s="82"/>
    </row>
    <row r="44" spans="22:22">
      <c r="V44" s="82"/>
    </row>
    <row r="45" spans="22:22">
      <c r="V45" s="82"/>
    </row>
    <row r="46" spans="22:22">
      <c r="V46" s="82"/>
    </row>
    <row r="47" spans="22:22">
      <c r="V47" s="82"/>
    </row>
    <row r="48" spans="22:22">
      <c r="V48" s="82"/>
    </row>
    <row r="49" spans="22:22">
      <c r="V49" s="82"/>
    </row>
    <row r="50" spans="22:22">
      <c r="V50" s="82"/>
    </row>
    <row r="51" spans="22:22">
      <c r="V51" s="82"/>
    </row>
    <row r="52" spans="22:22">
      <c r="V52" s="82"/>
    </row>
    <row r="53" spans="22:22">
      <c r="V53" s="82"/>
    </row>
    <row r="54" spans="22:22">
      <c r="V54" s="82"/>
    </row>
  </sheetData>
  <mergeCells count="3">
    <mergeCell ref="A1:H1"/>
    <mergeCell ref="D2:M2"/>
    <mergeCell ref="X2:AL2"/>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AEBB6-E07B-F64E-A3D6-CF55502DDA60}">
  <sheetPr>
    <tabColor theme="0"/>
  </sheetPr>
  <dimension ref="A1:AO37"/>
  <sheetViews>
    <sheetView zoomScaleNormal="100" workbookViewId="0">
      <selection activeCell="S232" sqref="S232"/>
    </sheetView>
  </sheetViews>
  <sheetFormatPr baseColWidth="10" defaultColWidth="8.83203125" defaultRowHeight="13"/>
  <cols>
    <col min="2" max="2" width="20.33203125" customWidth="1"/>
    <col min="3" max="3" width="11.1640625" bestFit="1" customWidth="1"/>
    <col min="5" max="5" width="11.1640625" bestFit="1" customWidth="1"/>
    <col min="7" max="7" width="10.33203125" customWidth="1"/>
    <col min="22" max="26" width="4.33203125" customWidth="1"/>
    <col min="27" max="27" width="9" bestFit="1" customWidth="1"/>
    <col min="28" max="28" width="14.6640625" customWidth="1"/>
    <col min="29" max="29" width="10" bestFit="1" customWidth="1"/>
    <col min="30" max="30" width="9" bestFit="1" customWidth="1"/>
    <col min="31" max="31" width="10" bestFit="1" customWidth="1"/>
    <col min="32" max="32" width="9" bestFit="1" customWidth="1"/>
    <col min="33" max="33" width="12.33203125" customWidth="1"/>
    <col min="34" max="34" width="9" bestFit="1" customWidth="1"/>
  </cols>
  <sheetData>
    <row r="1" spans="1:41" s="46" customFormat="1" ht="61" customHeight="1">
      <c r="A1" s="212" t="s">
        <v>98</v>
      </c>
      <c r="B1" s="213"/>
      <c r="C1" s="213"/>
      <c r="D1" s="213"/>
      <c r="E1" s="213"/>
      <c r="F1" s="213"/>
      <c r="G1" s="213"/>
      <c r="H1" s="213"/>
      <c r="I1" s="213"/>
      <c r="J1" s="44"/>
      <c r="K1" s="45"/>
      <c r="L1" s="45"/>
      <c r="W1"/>
      <c r="X1"/>
      <c r="Y1"/>
      <c r="Z1"/>
    </row>
    <row r="2" spans="1:41" s="46" customFormat="1" ht="33" customHeight="1">
      <c r="A2" s="69"/>
      <c r="B2" s="69"/>
      <c r="C2" s="69"/>
      <c r="D2" s="69"/>
      <c r="E2" s="205" t="s">
        <v>103</v>
      </c>
      <c r="F2" s="205"/>
      <c r="G2" s="205"/>
      <c r="H2" s="205"/>
      <c r="I2" s="205"/>
      <c r="J2" s="205"/>
      <c r="K2" s="205"/>
      <c r="L2" s="205"/>
      <c r="M2" s="205"/>
      <c r="N2" s="205"/>
      <c r="O2" s="3"/>
      <c r="P2" s="3"/>
      <c r="Q2" s="3"/>
      <c r="R2" s="3"/>
      <c r="S2" s="3"/>
      <c r="T2" s="3"/>
      <c r="U2"/>
      <c r="V2" s="77"/>
      <c r="W2"/>
      <c r="X2"/>
      <c r="Y2"/>
      <c r="Z2"/>
      <c r="AA2" s="205" t="s">
        <v>104</v>
      </c>
      <c r="AB2" s="205"/>
      <c r="AC2" s="205"/>
      <c r="AD2" s="205"/>
      <c r="AE2" s="205"/>
      <c r="AF2" s="205"/>
      <c r="AG2" s="205"/>
      <c r="AH2" s="205"/>
      <c r="AI2" s="205"/>
      <c r="AJ2" s="205"/>
      <c r="AK2" s="205"/>
      <c r="AL2" s="205"/>
      <c r="AM2" s="205"/>
      <c r="AN2" s="205"/>
      <c r="AO2" s="205"/>
    </row>
    <row r="3" spans="1:41">
      <c r="A3" s="214" t="s">
        <v>45</v>
      </c>
      <c r="B3" s="214"/>
      <c r="C3" s="214"/>
      <c r="D3" s="214"/>
      <c r="E3" s="214"/>
      <c r="F3" s="214"/>
      <c r="G3" s="214"/>
      <c r="H3" s="214"/>
      <c r="Y3" s="74"/>
      <c r="AA3" s="214" t="s">
        <v>45</v>
      </c>
      <c r="AB3" s="214"/>
      <c r="AC3" s="214"/>
      <c r="AD3" s="214"/>
      <c r="AE3" s="214"/>
      <c r="AF3" s="214"/>
      <c r="AG3" s="214"/>
      <c r="AH3" s="214"/>
    </row>
    <row r="4" spans="1:41">
      <c r="Y4" s="74"/>
    </row>
    <row r="5" spans="1:41" ht="34">
      <c r="A5" s="150" t="s">
        <v>46</v>
      </c>
      <c r="B5" s="189" t="s">
        <v>47</v>
      </c>
      <c r="C5" s="150" t="s">
        <v>48</v>
      </c>
      <c r="D5" s="150" t="s">
        <v>49</v>
      </c>
      <c r="E5" s="150" t="s">
        <v>50</v>
      </c>
      <c r="F5" s="150" t="s">
        <v>51</v>
      </c>
      <c r="G5" s="150" t="s">
        <v>52</v>
      </c>
      <c r="H5" s="150" t="s">
        <v>53</v>
      </c>
      <c r="Y5" s="74"/>
      <c r="AA5" s="150" t="s">
        <v>46</v>
      </c>
      <c r="AB5" s="189" t="s">
        <v>47</v>
      </c>
      <c r="AC5" s="150" t="s">
        <v>48</v>
      </c>
      <c r="AD5" s="150" t="s">
        <v>49</v>
      </c>
      <c r="AE5" s="150" t="s">
        <v>50</v>
      </c>
      <c r="AF5" s="150" t="s">
        <v>51</v>
      </c>
      <c r="AG5" s="150" t="s">
        <v>52</v>
      </c>
      <c r="AH5" s="150" t="s">
        <v>53</v>
      </c>
    </row>
    <row r="6" spans="1:41" ht="18">
      <c r="A6" s="149">
        <v>1</v>
      </c>
      <c r="B6" s="197" t="s">
        <v>54</v>
      </c>
      <c r="C6" s="198">
        <v>105298</v>
      </c>
      <c r="D6" s="199">
        <v>2.1000000000000001E-2</v>
      </c>
      <c r="E6" s="198">
        <v>162967</v>
      </c>
      <c r="F6" s="199">
        <v>1.9E-2</v>
      </c>
      <c r="G6" s="198">
        <v>1467169</v>
      </c>
      <c r="H6" s="199">
        <v>5.3999999999999999E-2</v>
      </c>
      <c r="Y6" s="74"/>
      <c r="AA6" s="149">
        <v>1</v>
      </c>
      <c r="AB6" s="200" t="s">
        <v>54</v>
      </c>
      <c r="AC6" s="159">
        <v>413382</v>
      </c>
      <c r="AD6" s="199">
        <v>0.33526167201805657</v>
      </c>
      <c r="AE6" s="159">
        <v>623332</v>
      </c>
      <c r="AF6" s="199">
        <v>0.32024537355760835</v>
      </c>
      <c r="AG6" s="159">
        <v>3576356</v>
      </c>
      <c r="AH6" s="199">
        <v>0.31256612746219647</v>
      </c>
    </row>
    <row r="7" spans="1:41" ht="18">
      <c r="A7" s="149">
        <v>2</v>
      </c>
      <c r="B7" s="197" t="s">
        <v>55</v>
      </c>
      <c r="C7" s="198">
        <v>58908</v>
      </c>
      <c r="D7" s="199">
        <v>1.2E-2</v>
      </c>
      <c r="E7" s="198">
        <v>100846</v>
      </c>
      <c r="F7" s="199">
        <v>1.2E-2</v>
      </c>
      <c r="G7" s="198">
        <v>1095856</v>
      </c>
      <c r="H7" s="199">
        <v>0.04</v>
      </c>
      <c r="Y7" s="74"/>
      <c r="AA7" s="149">
        <v>2</v>
      </c>
      <c r="AB7" s="200" t="s">
        <v>55</v>
      </c>
      <c r="AC7" s="159">
        <v>102348</v>
      </c>
      <c r="AD7" s="199">
        <v>8.3006424100962442E-2</v>
      </c>
      <c r="AE7" s="159">
        <v>203224</v>
      </c>
      <c r="AF7" s="199">
        <v>0.10440912033374092</v>
      </c>
      <c r="AG7" s="159">
        <v>1371562</v>
      </c>
      <c r="AH7" s="199">
        <v>0.119871685848474</v>
      </c>
    </row>
    <row r="8" spans="1:41" ht="18">
      <c r="A8" s="149">
        <v>3</v>
      </c>
      <c r="B8" s="197" t="s">
        <v>57</v>
      </c>
      <c r="C8" s="198">
        <v>26112</v>
      </c>
      <c r="D8" s="199">
        <v>5.0000000000000001E-3</v>
      </c>
      <c r="E8" s="198">
        <v>48246</v>
      </c>
      <c r="F8" s="199">
        <v>6.0000000000000001E-3</v>
      </c>
      <c r="G8" s="198">
        <v>459290</v>
      </c>
      <c r="H8" s="199">
        <v>1.7000000000000001E-2</v>
      </c>
      <c r="Y8" s="74"/>
      <c r="AA8" s="149">
        <v>3</v>
      </c>
      <c r="AB8" s="200" t="s">
        <v>58</v>
      </c>
      <c r="AC8" s="159">
        <v>63873</v>
      </c>
      <c r="AD8" s="199">
        <v>5.1802373535396629E-2</v>
      </c>
      <c r="AE8" s="159">
        <v>110067</v>
      </c>
      <c r="AF8" s="199">
        <v>5.6548432506858745E-2</v>
      </c>
      <c r="AG8" s="159">
        <v>528164</v>
      </c>
      <c r="AH8" s="199">
        <v>4.616044268102603E-2</v>
      </c>
    </row>
    <row r="9" spans="1:41" ht="18">
      <c r="A9" s="149">
        <v>4</v>
      </c>
      <c r="B9" s="197" t="s">
        <v>105</v>
      </c>
      <c r="C9" s="198">
        <v>18385</v>
      </c>
      <c r="D9" s="199">
        <v>4.0000000000000001E-3</v>
      </c>
      <c r="E9" s="198">
        <v>27630</v>
      </c>
      <c r="F9" s="199">
        <v>3.0000000000000001E-3</v>
      </c>
      <c r="G9" s="198">
        <v>176941</v>
      </c>
      <c r="H9" s="199">
        <v>6.0000000000000001E-3</v>
      </c>
      <c r="Y9" s="74"/>
      <c r="AA9" s="149">
        <v>4</v>
      </c>
      <c r="AB9" s="200" t="s">
        <v>57</v>
      </c>
      <c r="AC9" s="159">
        <v>64529</v>
      </c>
      <c r="AD9" s="199">
        <v>5.2334403611316346E-2</v>
      </c>
      <c r="AE9" s="159">
        <v>91208</v>
      </c>
      <c r="AF9" s="199">
        <v>4.685936231645791E-2</v>
      </c>
      <c r="AG9" s="159">
        <v>569079</v>
      </c>
      <c r="AH9" s="199">
        <v>4.9736329171385429E-2</v>
      </c>
    </row>
    <row r="10" spans="1:41" ht="18">
      <c r="A10" s="149">
        <v>5</v>
      </c>
      <c r="B10" s="197" t="s">
        <v>56</v>
      </c>
      <c r="C10" s="198">
        <v>16037</v>
      </c>
      <c r="D10" s="199">
        <v>3.0000000000000001E-3</v>
      </c>
      <c r="E10" s="198">
        <v>23762</v>
      </c>
      <c r="F10" s="199">
        <v>3.0000000000000001E-3</v>
      </c>
      <c r="G10" s="198">
        <v>165353</v>
      </c>
      <c r="H10" s="199">
        <v>6.0000000000000001E-3</v>
      </c>
      <c r="Y10" s="74"/>
      <c r="AA10" s="149">
        <v>5</v>
      </c>
      <c r="AB10" s="200" t="s">
        <v>56</v>
      </c>
      <c r="AC10" s="159">
        <v>56433</v>
      </c>
      <c r="AD10" s="199">
        <v>4.5768373893868113E-2</v>
      </c>
      <c r="AE10" s="159">
        <v>89470</v>
      </c>
      <c r="AF10" s="199">
        <v>4.5966440953134471E-2</v>
      </c>
      <c r="AG10" s="159">
        <v>910638</v>
      </c>
      <c r="AH10" s="199">
        <v>7.9587880283707682E-2</v>
      </c>
    </row>
    <row r="11" spans="1:41" ht="18">
      <c r="A11" s="149">
        <v>6</v>
      </c>
      <c r="B11" s="197" t="s">
        <v>79</v>
      </c>
      <c r="C11" s="198">
        <v>13676</v>
      </c>
      <c r="D11" s="199">
        <v>3.0000000000000001E-3</v>
      </c>
      <c r="E11" s="198">
        <v>16983</v>
      </c>
      <c r="F11" s="199">
        <v>2E-3</v>
      </c>
      <c r="G11" s="198">
        <v>138541</v>
      </c>
      <c r="H11" s="199">
        <v>5.0000000000000001E-3</v>
      </c>
      <c r="Y11" s="74"/>
      <c r="AA11" s="149">
        <v>6</v>
      </c>
      <c r="AB11" s="200" t="s">
        <v>59</v>
      </c>
      <c r="AC11" s="159">
        <v>28203</v>
      </c>
      <c r="AD11" s="199">
        <v>2.2873238157261926E-2</v>
      </c>
      <c r="AE11" s="159">
        <v>47939</v>
      </c>
      <c r="AF11" s="199">
        <v>2.4629319468562796E-2</v>
      </c>
      <c r="AG11" s="159">
        <v>258873</v>
      </c>
      <c r="AH11" s="199">
        <v>2.2624965499665355E-2</v>
      </c>
    </row>
    <row r="12" spans="1:41" ht="18">
      <c r="A12" s="149">
        <v>7</v>
      </c>
      <c r="B12" s="197" t="s">
        <v>70</v>
      </c>
      <c r="C12" s="198">
        <v>12835</v>
      </c>
      <c r="D12" s="199">
        <v>3.0000000000000001E-3</v>
      </c>
      <c r="E12" s="198">
        <v>16782</v>
      </c>
      <c r="F12" s="199">
        <v>2E-3</v>
      </c>
      <c r="G12" s="198">
        <v>133642</v>
      </c>
      <c r="H12" s="199">
        <v>5.0000000000000001E-3</v>
      </c>
      <c r="Y12" s="74"/>
      <c r="AA12" s="149">
        <v>7</v>
      </c>
      <c r="AB12" s="200" t="s">
        <v>60</v>
      </c>
      <c r="AC12" s="159">
        <v>26800</v>
      </c>
      <c r="AD12" s="199">
        <v>2.1735375052817772E-2</v>
      </c>
      <c r="AE12" s="159">
        <v>42338</v>
      </c>
      <c r="AF12" s="199">
        <v>2.1751728814952579E-2</v>
      </c>
      <c r="AG12" s="159">
        <v>209910</v>
      </c>
      <c r="AH12" s="199">
        <v>1.8345700432392541E-2</v>
      </c>
    </row>
    <row r="13" spans="1:41" ht="18">
      <c r="A13" s="149">
        <v>8</v>
      </c>
      <c r="B13" s="197" t="s">
        <v>106</v>
      </c>
      <c r="C13" s="198">
        <v>8344</v>
      </c>
      <c r="D13" s="199">
        <v>2E-3</v>
      </c>
      <c r="E13" s="198">
        <v>15483</v>
      </c>
      <c r="F13" s="199">
        <v>2E-3</v>
      </c>
      <c r="G13" s="198">
        <v>159956</v>
      </c>
      <c r="H13" s="199">
        <v>6.0000000000000001E-3</v>
      </c>
      <c r="Y13" s="74"/>
      <c r="AA13" s="149">
        <v>8</v>
      </c>
      <c r="AB13" s="200" t="s">
        <v>61</v>
      </c>
      <c r="AC13" s="159">
        <v>28576</v>
      </c>
      <c r="AD13" s="199">
        <v>2.3175749160795546E-2</v>
      </c>
      <c r="AE13" s="159">
        <v>40201</v>
      </c>
      <c r="AF13" s="199">
        <v>2.0653815723225204E-2</v>
      </c>
      <c r="AG13" s="159">
        <v>203798</v>
      </c>
      <c r="AH13" s="199">
        <v>1.7811524256684936E-2</v>
      </c>
    </row>
    <row r="14" spans="1:41" ht="18">
      <c r="A14" s="149">
        <v>9</v>
      </c>
      <c r="B14" s="197" t="s">
        <v>73</v>
      </c>
      <c r="C14" s="198">
        <v>11126</v>
      </c>
      <c r="D14" s="199">
        <v>2E-3</v>
      </c>
      <c r="E14" s="198">
        <v>15457</v>
      </c>
      <c r="F14" s="199">
        <v>2E-3</v>
      </c>
      <c r="G14" s="198">
        <v>113093</v>
      </c>
      <c r="H14" s="199">
        <v>4.0000000000000001E-3</v>
      </c>
      <c r="Y14" s="74"/>
      <c r="AA14" s="149">
        <v>9</v>
      </c>
      <c r="AB14" s="200" t="s">
        <v>62</v>
      </c>
      <c r="AC14" s="159">
        <v>19252</v>
      </c>
      <c r="AD14" s="199">
        <v>1.561378509391223E-2</v>
      </c>
      <c r="AE14" s="159">
        <v>35961</v>
      </c>
      <c r="AF14" s="199">
        <v>1.8475457506601865E-2</v>
      </c>
      <c r="AG14" s="159">
        <v>189747</v>
      </c>
      <c r="AH14" s="199">
        <v>1.6583495878925193E-2</v>
      </c>
    </row>
    <row r="15" spans="1:41" ht="18">
      <c r="A15" s="149">
        <v>10</v>
      </c>
      <c r="B15" s="197" t="s">
        <v>107</v>
      </c>
      <c r="C15" s="198">
        <v>9019</v>
      </c>
      <c r="D15" s="199">
        <v>2E-3</v>
      </c>
      <c r="E15" s="198">
        <v>14117</v>
      </c>
      <c r="F15" s="199">
        <v>2E-3</v>
      </c>
      <c r="G15" s="198">
        <v>122921</v>
      </c>
      <c r="H15" s="199">
        <v>4.0000000000000001E-3</v>
      </c>
      <c r="Y15" s="74"/>
      <c r="AA15" s="149">
        <v>10</v>
      </c>
      <c r="AB15" s="200" t="s">
        <v>65</v>
      </c>
      <c r="AC15" s="159">
        <v>26258</v>
      </c>
      <c r="AD15" s="199">
        <v>2.1295801423018249E-2</v>
      </c>
      <c r="AE15" s="159">
        <v>33370</v>
      </c>
      <c r="AF15" s="199">
        <v>1.7144295681302081E-2</v>
      </c>
      <c r="AG15" s="159">
        <v>152776</v>
      </c>
      <c r="AH15" s="199">
        <v>1.3352306842261935E-2</v>
      </c>
    </row>
    <row r="16" spans="1:41" ht="18">
      <c r="A16" s="149">
        <v>11</v>
      </c>
      <c r="B16" s="197" t="s">
        <v>60</v>
      </c>
      <c r="C16" s="198">
        <v>10538</v>
      </c>
      <c r="D16" s="199">
        <v>2E-3</v>
      </c>
      <c r="E16" s="198">
        <v>14104</v>
      </c>
      <c r="F16" s="199">
        <v>2E-3</v>
      </c>
      <c r="G16" s="198">
        <v>89701</v>
      </c>
      <c r="H16" s="199">
        <v>3.0000000000000001E-3</v>
      </c>
      <c r="Y16" s="74"/>
      <c r="AA16" s="149">
        <v>11</v>
      </c>
      <c r="AB16" s="200" t="s">
        <v>64</v>
      </c>
      <c r="AC16" s="159">
        <v>15852</v>
      </c>
      <c r="AD16" s="199">
        <v>1.2856312139450274E-2</v>
      </c>
      <c r="AE16" s="159">
        <v>29513</v>
      </c>
      <c r="AF16" s="199">
        <v>1.5162708973397315E-2</v>
      </c>
      <c r="AG16" s="159">
        <v>154921</v>
      </c>
      <c r="AH16" s="199">
        <v>1.3539775411779737E-2</v>
      </c>
    </row>
    <row r="17" spans="1:34" ht="18">
      <c r="A17" s="149">
        <v>12</v>
      </c>
      <c r="B17" s="197" t="s">
        <v>69</v>
      </c>
      <c r="C17" s="198">
        <v>9344</v>
      </c>
      <c r="D17" s="199">
        <v>2E-3</v>
      </c>
      <c r="E17" s="198">
        <v>13500</v>
      </c>
      <c r="F17" s="199">
        <v>2E-3</v>
      </c>
      <c r="G17" s="198">
        <v>113610</v>
      </c>
      <c r="H17" s="199">
        <v>4.0000000000000001E-3</v>
      </c>
      <c r="Y17" s="74"/>
      <c r="AA17" s="149">
        <v>12</v>
      </c>
      <c r="AB17" s="200" t="s">
        <v>66</v>
      </c>
      <c r="AC17" s="159">
        <v>16276</v>
      </c>
      <c r="AD17" s="199">
        <v>1.3200185237300823E-2</v>
      </c>
      <c r="AE17" s="159">
        <v>28196</v>
      </c>
      <c r="AF17" s="199">
        <v>1.4486082140545207E-2</v>
      </c>
      <c r="AG17" s="159">
        <v>148061</v>
      </c>
      <c r="AH17" s="199">
        <v>1.2940225581060798E-2</v>
      </c>
    </row>
    <row r="18" spans="1:34" ht="18">
      <c r="A18" s="149">
        <v>13</v>
      </c>
      <c r="B18" s="197" t="s">
        <v>66</v>
      </c>
      <c r="C18" s="198">
        <v>8617</v>
      </c>
      <c r="D18" s="199">
        <v>2E-3</v>
      </c>
      <c r="E18" s="198">
        <v>11428</v>
      </c>
      <c r="F18" s="199">
        <v>1E-3</v>
      </c>
      <c r="G18" s="198">
        <v>88908</v>
      </c>
      <c r="H18" s="199">
        <v>3.0000000000000001E-3</v>
      </c>
      <c r="Y18" s="74"/>
      <c r="AA18" s="149">
        <v>13</v>
      </c>
      <c r="AB18" s="200" t="s">
        <v>71</v>
      </c>
      <c r="AC18" s="159">
        <v>11713</v>
      </c>
      <c r="AD18" s="199">
        <v>9.4994943281214387E-3</v>
      </c>
      <c r="AE18" s="159">
        <v>25507</v>
      </c>
      <c r="AF18" s="199">
        <v>1.3104571469672527E-2</v>
      </c>
      <c r="AG18" s="159">
        <v>117833</v>
      </c>
      <c r="AH18" s="199">
        <v>1.0298360816779146E-2</v>
      </c>
    </row>
    <row r="19" spans="1:34" ht="18">
      <c r="A19" s="149">
        <v>14</v>
      </c>
      <c r="B19" s="197" t="s">
        <v>61</v>
      </c>
      <c r="C19" s="198">
        <v>7015</v>
      </c>
      <c r="D19" s="199">
        <v>1E-3</v>
      </c>
      <c r="E19" s="198">
        <v>10875</v>
      </c>
      <c r="F19" s="199">
        <v>1E-3</v>
      </c>
      <c r="G19" s="198">
        <v>79989</v>
      </c>
      <c r="H19" s="199">
        <v>3.0000000000000001E-3</v>
      </c>
      <c r="Y19" s="74"/>
      <c r="AA19" s="149">
        <v>14</v>
      </c>
      <c r="AB19" s="200" t="s">
        <v>63</v>
      </c>
      <c r="AC19" s="159">
        <v>15569</v>
      </c>
      <c r="AD19" s="199">
        <v>1.2626793067064176E-2</v>
      </c>
      <c r="AE19" s="159">
        <v>24513</v>
      </c>
      <c r="AF19" s="199">
        <v>1.2593890321718848E-2</v>
      </c>
      <c r="AG19" s="159">
        <v>172975</v>
      </c>
      <c r="AH19" s="199">
        <v>1.5117657721371539E-2</v>
      </c>
    </row>
    <row r="20" spans="1:34" ht="18">
      <c r="A20" s="149">
        <v>15</v>
      </c>
      <c r="B20" s="197" t="s">
        <v>59</v>
      </c>
      <c r="C20" s="198">
        <v>5802</v>
      </c>
      <c r="D20" s="199">
        <v>1E-3</v>
      </c>
      <c r="E20" s="198">
        <v>9487</v>
      </c>
      <c r="F20" s="199">
        <v>1E-3</v>
      </c>
      <c r="G20" s="198">
        <v>73881</v>
      </c>
      <c r="H20" s="199">
        <v>3.0000000000000001E-3</v>
      </c>
      <c r="Y20" s="74"/>
      <c r="AA20" s="149">
        <v>15</v>
      </c>
      <c r="AB20" s="200" t="s">
        <v>69</v>
      </c>
      <c r="AC20" s="159">
        <v>14950</v>
      </c>
      <c r="AD20" s="199">
        <v>1.2124770785060661E-2</v>
      </c>
      <c r="AE20" s="159">
        <v>23783</v>
      </c>
      <c r="AF20" s="199">
        <v>1.2218842798573791E-2</v>
      </c>
      <c r="AG20" s="159">
        <v>133217</v>
      </c>
      <c r="AH20" s="199">
        <v>1.1642890641236898E-2</v>
      </c>
    </row>
    <row r="21" spans="1:34" ht="18">
      <c r="A21" s="149">
        <v>16</v>
      </c>
      <c r="B21" s="197" t="s">
        <v>62</v>
      </c>
      <c r="C21" s="198">
        <v>6093</v>
      </c>
      <c r="D21" s="199">
        <v>1E-3</v>
      </c>
      <c r="E21" s="198">
        <v>9037</v>
      </c>
      <c r="F21" s="199">
        <v>1E-3</v>
      </c>
      <c r="G21" s="198">
        <v>70593</v>
      </c>
      <c r="H21" s="199">
        <v>3.0000000000000001E-3</v>
      </c>
      <c r="Y21" s="74"/>
      <c r="AA21" s="149">
        <v>16</v>
      </c>
      <c r="AB21" s="200" t="s">
        <v>73</v>
      </c>
      <c r="AC21" s="159">
        <v>17602</v>
      </c>
      <c r="AD21" s="199">
        <v>1.4275599689540987E-2</v>
      </c>
      <c r="AE21" s="159">
        <v>23776</v>
      </c>
      <c r="AF21" s="199">
        <v>1.2215246452461442E-2</v>
      </c>
      <c r="AG21" s="159">
        <v>109345</v>
      </c>
      <c r="AH21" s="199">
        <v>9.5565271486825892E-3</v>
      </c>
    </row>
    <row r="22" spans="1:34" ht="18">
      <c r="A22" s="149">
        <v>17</v>
      </c>
      <c r="B22" s="197" t="s">
        <v>65</v>
      </c>
      <c r="C22" s="198">
        <v>6070</v>
      </c>
      <c r="D22" s="199">
        <v>1E-3</v>
      </c>
      <c r="E22" s="198">
        <v>8291</v>
      </c>
      <c r="F22" s="199">
        <v>1E-3</v>
      </c>
      <c r="G22" s="198">
        <v>60648</v>
      </c>
      <c r="H22" s="199">
        <v>2E-3</v>
      </c>
      <c r="Y22" s="74"/>
      <c r="AA22" s="149">
        <v>17</v>
      </c>
      <c r="AB22" s="200" t="s">
        <v>70</v>
      </c>
      <c r="AC22" s="159">
        <v>13970</v>
      </c>
      <c r="AD22" s="199">
        <v>1.1329969757009862E-2</v>
      </c>
      <c r="AE22" s="159">
        <v>23592</v>
      </c>
      <c r="AF22" s="199">
        <v>1.2120713926079675E-2</v>
      </c>
      <c r="AG22" s="159">
        <v>125356</v>
      </c>
      <c r="AH22" s="199">
        <v>1.0955855478076315E-2</v>
      </c>
    </row>
    <row r="23" spans="1:34" ht="18">
      <c r="A23" s="149">
        <v>18</v>
      </c>
      <c r="B23" s="197" t="s">
        <v>90</v>
      </c>
      <c r="C23" s="198">
        <v>4768</v>
      </c>
      <c r="D23" s="199">
        <v>1E-3</v>
      </c>
      <c r="E23" s="198">
        <v>6836</v>
      </c>
      <c r="F23" s="199">
        <v>1E-3</v>
      </c>
      <c r="G23" s="198">
        <v>53129</v>
      </c>
      <c r="H23" s="199">
        <v>2E-3</v>
      </c>
      <c r="Y23" s="74"/>
      <c r="AA23" s="149">
        <v>18</v>
      </c>
      <c r="AB23" s="200" t="s">
        <v>68</v>
      </c>
      <c r="AC23" s="159">
        <v>16025</v>
      </c>
      <c r="AD23" s="199">
        <v>1.2996618851544956E-2</v>
      </c>
      <c r="AE23" s="159">
        <v>20983</v>
      </c>
      <c r="AF23" s="199">
        <v>1.0780304353633851E-2</v>
      </c>
      <c r="AG23" s="159">
        <v>143514</v>
      </c>
      <c r="AH23" s="199">
        <v>1.2542827172856858E-2</v>
      </c>
    </row>
    <row r="24" spans="1:34" ht="18">
      <c r="A24" s="149">
        <v>19</v>
      </c>
      <c r="B24" s="197" t="s">
        <v>63</v>
      </c>
      <c r="C24" s="198">
        <v>4119</v>
      </c>
      <c r="D24" s="199">
        <v>1E-3</v>
      </c>
      <c r="E24" s="198">
        <v>6577</v>
      </c>
      <c r="F24" s="199">
        <v>1E-3</v>
      </c>
      <c r="G24" s="198">
        <v>68323</v>
      </c>
      <c r="H24" s="199">
        <v>2E-3</v>
      </c>
      <c r="Y24" s="74"/>
      <c r="AA24" s="149">
        <v>19</v>
      </c>
      <c r="AB24" s="200" t="s">
        <v>79</v>
      </c>
      <c r="AC24" s="159">
        <v>14608</v>
      </c>
      <c r="AD24" s="199">
        <v>1.1847401446700075E-2</v>
      </c>
      <c r="AE24" s="159">
        <v>19470</v>
      </c>
      <c r="AF24" s="199">
        <v>1.0002979829635947E-2</v>
      </c>
      <c r="AG24" s="159">
        <v>104215</v>
      </c>
      <c r="AH24" s="199">
        <v>9.1081757446609905E-3</v>
      </c>
    </row>
    <row r="25" spans="1:34" ht="18">
      <c r="A25" s="149">
        <v>20</v>
      </c>
      <c r="B25" s="197" t="s">
        <v>108</v>
      </c>
      <c r="C25" s="198">
        <v>4922</v>
      </c>
      <c r="D25" s="199">
        <v>1E-3</v>
      </c>
      <c r="E25" s="198">
        <v>5983</v>
      </c>
      <c r="F25" s="199">
        <v>1E-3</v>
      </c>
      <c r="G25" s="198">
        <v>70702</v>
      </c>
      <c r="H25" s="199">
        <v>3.0000000000000001E-3</v>
      </c>
      <c r="Y25" s="74"/>
      <c r="AA25" s="149">
        <v>20</v>
      </c>
      <c r="AB25" s="200" t="s">
        <v>67</v>
      </c>
      <c r="AC25" s="159">
        <v>11054</v>
      </c>
      <c r="AD25" s="199">
        <v>8.9650311878301369E-3</v>
      </c>
      <c r="AE25" s="159">
        <v>19290</v>
      </c>
      <c r="AF25" s="199">
        <v>9.9105023581755221E-3</v>
      </c>
      <c r="AG25" s="159">
        <v>143878</v>
      </c>
      <c r="AH25" s="199">
        <v>1.2574640021017455E-2</v>
      </c>
    </row>
    <row r="26" spans="1:34">
      <c r="Y26" s="74"/>
    </row>
    <row r="27" spans="1:34">
      <c r="A27" s="52" t="s">
        <v>74</v>
      </c>
      <c r="Y27" s="74"/>
      <c r="AA27" s="52" t="s">
        <v>74</v>
      </c>
    </row>
    <row r="28" spans="1:34">
      <c r="Y28" s="74"/>
    </row>
    <row r="29" spans="1:34">
      <c r="Y29" s="74"/>
    </row>
    <row r="30" spans="1:34">
      <c r="Y30" s="74"/>
    </row>
    <row r="31" spans="1:34">
      <c r="Y31" s="74"/>
    </row>
    <row r="32" spans="1:34">
      <c r="Y32" s="74"/>
    </row>
    <row r="33" spans="25:25">
      <c r="Y33" s="74"/>
    </row>
    <row r="34" spans="25:25">
      <c r="Y34" s="74"/>
    </row>
    <row r="35" spans="25:25">
      <c r="Y35" s="74"/>
    </row>
    <row r="36" spans="25:25">
      <c r="Y36" s="74"/>
    </row>
    <row r="37" spans="25:25">
      <c r="Y37" s="74"/>
    </row>
  </sheetData>
  <mergeCells count="5">
    <mergeCell ref="A1:I1"/>
    <mergeCell ref="A3:H3"/>
    <mergeCell ref="AA3:AH3"/>
    <mergeCell ref="E2:N2"/>
    <mergeCell ref="AA2:AO2"/>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21E5-A43D-564D-BAFB-BD2C0C9829C8}">
  <sheetPr>
    <tabColor theme="0"/>
  </sheetPr>
  <dimension ref="A5:BB90"/>
  <sheetViews>
    <sheetView topLeftCell="A15" zoomScaleNormal="100" workbookViewId="0">
      <selection activeCell="S232" sqref="S232"/>
    </sheetView>
  </sheetViews>
  <sheetFormatPr baseColWidth="10" defaultColWidth="8.83203125" defaultRowHeight="13"/>
  <cols>
    <col min="1" max="1" width="9.1640625" style="53" bestFit="1" customWidth="1"/>
    <col min="2" max="2" width="23.33203125" style="53" customWidth="1"/>
    <col min="3" max="3" width="11.5" style="53" customWidth="1"/>
    <col min="4" max="4" width="12.6640625" style="53" customWidth="1"/>
    <col min="5" max="6" width="9" style="53" bestFit="1" customWidth="1"/>
    <col min="7" max="7" width="10.33203125" style="53" bestFit="1" customWidth="1"/>
    <col min="8" max="8" width="9" style="53" bestFit="1" customWidth="1"/>
    <col min="9" max="24" width="8.83203125" style="53"/>
    <col min="25" max="25" width="3.5" style="53" customWidth="1"/>
    <col min="26" max="26" width="8.83203125" style="53"/>
    <col min="27" max="27" width="10.33203125" customWidth="1"/>
    <col min="28" max="28" width="16.6640625" customWidth="1"/>
    <col min="29" max="29" width="10.1640625" customWidth="1"/>
    <col min="30" max="30" width="8.83203125" customWidth="1"/>
    <col min="31" max="31" width="11.5" customWidth="1"/>
    <col min="32" max="32" width="16.33203125" bestFit="1" customWidth="1"/>
    <col min="33" max="33" width="9.6640625" customWidth="1"/>
    <col min="35" max="35" width="6.83203125" customWidth="1"/>
    <col min="40" max="50" width="8.83203125" style="53"/>
    <col min="55" max="16384" width="8.83203125" style="53"/>
  </cols>
  <sheetData>
    <row r="5" spans="1:54" ht="20">
      <c r="D5" s="205" t="s">
        <v>103</v>
      </c>
      <c r="E5" s="205"/>
      <c r="F5" s="205"/>
      <c r="G5" s="205"/>
      <c r="H5" s="205"/>
      <c r="I5" s="205"/>
      <c r="J5" s="205"/>
      <c r="K5" s="205"/>
      <c r="L5" s="205"/>
      <c r="M5" s="205"/>
      <c r="Y5" s="82"/>
      <c r="AB5" s="205" t="s">
        <v>104</v>
      </c>
      <c r="AC5" s="205"/>
      <c r="AD5" s="205"/>
      <c r="AE5" s="205"/>
      <c r="AF5" s="205"/>
      <c r="AG5" s="205"/>
      <c r="AH5" s="205"/>
      <c r="AI5" s="205"/>
      <c r="AJ5" s="205"/>
      <c r="AK5" s="205"/>
    </row>
    <row r="6" spans="1:54">
      <c r="Y6" s="82"/>
    </row>
    <row r="7" spans="1:54">
      <c r="A7" s="3" t="s">
        <v>75</v>
      </c>
      <c r="B7"/>
      <c r="C7"/>
      <c r="D7"/>
      <c r="E7"/>
      <c r="F7"/>
      <c r="G7"/>
      <c r="H7"/>
      <c r="I7"/>
      <c r="J7"/>
      <c r="K7"/>
      <c r="L7"/>
      <c r="M7"/>
      <c r="Y7" s="82"/>
    </row>
    <row r="8" spans="1:54">
      <c r="A8"/>
      <c r="B8"/>
      <c r="C8"/>
      <c r="D8"/>
      <c r="E8"/>
      <c r="F8"/>
      <c r="G8"/>
      <c r="H8"/>
      <c r="I8"/>
      <c r="J8"/>
      <c r="K8"/>
      <c r="L8"/>
      <c r="M8"/>
      <c r="N8"/>
      <c r="O8"/>
      <c r="Y8" s="82"/>
      <c r="AA8" s="3" t="s">
        <v>75</v>
      </c>
    </row>
    <row r="9" spans="1:54">
      <c r="A9" s="4" t="s">
        <v>0</v>
      </c>
      <c r="B9" s="3"/>
      <c r="C9" s="3"/>
      <c r="D9" s="3"/>
      <c r="E9" s="67"/>
      <c r="F9" s="67"/>
      <c r="G9"/>
      <c r="H9"/>
      <c r="I9"/>
      <c r="J9"/>
      <c r="K9"/>
      <c r="L9"/>
      <c r="M9"/>
      <c r="N9"/>
      <c r="O9"/>
      <c r="Y9" s="82"/>
      <c r="AN9"/>
      <c r="AO9"/>
    </row>
    <row r="10" spans="1:54" ht="28">
      <c r="A10" s="5" t="s">
        <v>76</v>
      </c>
      <c r="B10" s="6" t="s">
        <v>2</v>
      </c>
      <c r="C10" s="6" t="s">
        <v>3</v>
      </c>
      <c r="D10" s="6" t="s">
        <v>4</v>
      </c>
      <c r="E10" s="7" t="s">
        <v>5</v>
      </c>
      <c r="F10" s="8" t="s">
        <v>6</v>
      </c>
      <c r="G10"/>
      <c r="H10"/>
      <c r="I10"/>
      <c r="J10"/>
      <c r="K10"/>
      <c r="L10"/>
      <c r="M10"/>
      <c r="N10"/>
      <c r="Y10" s="82"/>
      <c r="AA10" s="4" t="s">
        <v>0</v>
      </c>
      <c r="AB10" s="3"/>
      <c r="AC10" s="3"/>
      <c r="AD10" s="3"/>
      <c r="AE10" s="67"/>
      <c r="AF10" s="67"/>
      <c r="AN10"/>
      <c r="AO10"/>
      <c r="AX10"/>
      <c r="BB10" s="53"/>
    </row>
    <row r="11" spans="1:54" ht="14">
      <c r="A11" s="12" t="s">
        <v>17</v>
      </c>
      <c r="B11" s="72">
        <v>1131376</v>
      </c>
      <c r="C11" s="72">
        <v>12167284</v>
      </c>
      <c r="D11" s="84">
        <v>796919</v>
      </c>
      <c r="E11" s="72">
        <v>607150</v>
      </c>
      <c r="F11" s="72">
        <v>208873</v>
      </c>
      <c r="G11"/>
      <c r="H11"/>
      <c r="I11"/>
      <c r="J11"/>
      <c r="K11"/>
      <c r="L11"/>
      <c r="M11"/>
      <c r="Y11" s="82"/>
      <c r="AA11" s="5" t="s">
        <v>76</v>
      </c>
      <c r="AB11" s="6" t="s">
        <v>2</v>
      </c>
      <c r="AC11" s="6" t="s">
        <v>3</v>
      </c>
      <c r="AD11" s="6" t="s">
        <v>4</v>
      </c>
      <c r="AE11" s="54" t="s">
        <v>5</v>
      </c>
      <c r="AF11" s="8" t="s">
        <v>6</v>
      </c>
      <c r="AN11"/>
      <c r="AX11"/>
      <c r="BB11" s="53"/>
    </row>
    <row r="12" spans="1:54">
      <c r="A12"/>
      <c r="B12"/>
      <c r="C12"/>
      <c r="D12"/>
      <c r="E12"/>
      <c r="F12"/>
      <c r="G12"/>
      <c r="H12"/>
      <c r="I12"/>
      <c r="J12"/>
      <c r="K12"/>
      <c r="L12"/>
      <c r="M12"/>
      <c r="Y12" s="82"/>
      <c r="AA12" s="12" t="s">
        <v>17</v>
      </c>
      <c r="AB12" s="51">
        <v>111260</v>
      </c>
      <c r="AC12" s="51">
        <v>391950</v>
      </c>
      <c r="AD12" s="51">
        <v>150262</v>
      </c>
      <c r="AE12" s="55"/>
      <c r="AF12" s="51">
        <v>57310</v>
      </c>
    </row>
    <row r="13" spans="1:54">
      <c r="A13"/>
      <c r="B13"/>
      <c r="C13"/>
      <c r="D13"/>
      <c r="E13"/>
      <c r="F13"/>
      <c r="G13"/>
      <c r="H13"/>
      <c r="I13"/>
      <c r="J13"/>
      <c r="K13"/>
      <c r="L13"/>
      <c r="M13"/>
      <c r="Y13" s="82"/>
    </row>
    <row r="14" spans="1:54">
      <c r="A14"/>
      <c r="B14"/>
      <c r="C14"/>
      <c r="D14"/>
      <c r="E14"/>
      <c r="F14"/>
      <c r="G14"/>
      <c r="H14"/>
      <c r="I14"/>
      <c r="J14"/>
      <c r="K14"/>
      <c r="L14"/>
      <c r="M14"/>
      <c r="Y14" s="82"/>
    </row>
    <row r="15" spans="1:54">
      <c r="A15" s="3" t="s">
        <v>21</v>
      </c>
      <c r="B15" s="3"/>
      <c r="C15" s="23"/>
      <c r="D15" s="3"/>
      <c r="E15"/>
      <c r="F15"/>
      <c r="G15"/>
      <c r="H15"/>
      <c r="I15"/>
      <c r="J15"/>
      <c r="K15"/>
      <c r="L15"/>
      <c r="M15"/>
      <c r="Y15" s="82"/>
    </row>
    <row r="16" spans="1:54" ht="34">
      <c r="A16" s="163" t="s">
        <v>22</v>
      </c>
      <c r="B16" s="163" t="s">
        <v>2</v>
      </c>
      <c r="C16" s="163" t="s">
        <v>3</v>
      </c>
      <c r="D16" s="164" t="s">
        <v>23</v>
      </c>
      <c r="E16"/>
      <c r="F16"/>
      <c r="G16"/>
      <c r="H16"/>
      <c r="I16"/>
      <c r="J16"/>
      <c r="K16"/>
      <c r="L16"/>
      <c r="M16"/>
      <c r="Y16" s="82"/>
      <c r="AA16" s="3" t="s">
        <v>21</v>
      </c>
      <c r="AB16" s="3"/>
      <c r="AC16" s="23"/>
      <c r="AD16" s="3"/>
    </row>
    <row r="17" spans="1:30" ht="51">
      <c r="A17" s="174">
        <v>43374</v>
      </c>
      <c r="B17" s="175">
        <v>89667</v>
      </c>
      <c r="C17" s="175">
        <v>969651</v>
      </c>
      <c r="D17" s="175">
        <v>65113</v>
      </c>
      <c r="E17"/>
      <c r="F17"/>
      <c r="G17"/>
      <c r="H17"/>
      <c r="I17"/>
      <c r="J17"/>
      <c r="K17"/>
      <c r="L17"/>
      <c r="M17"/>
      <c r="Y17" s="82"/>
      <c r="AA17" s="157" t="s">
        <v>22</v>
      </c>
      <c r="AB17" s="157" t="s">
        <v>2</v>
      </c>
      <c r="AC17" s="157" t="s">
        <v>3</v>
      </c>
      <c r="AD17" s="158" t="s">
        <v>23</v>
      </c>
    </row>
    <row r="18" spans="1:30" ht="18">
      <c r="A18" s="174">
        <v>43405</v>
      </c>
      <c r="B18" s="175">
        <v>91236</v>
      </c>
      <c r="C18" s="175">
        <v>1042323</v>
      </c>
      <c r="D18" s="175">
        <v>69513</v>
      </c>
      <c r="E18"/>
      <c r="F18"/>
      <c r="G18"/>
      <c r="H18"/>
      <c r="I18"/>
      <c r="J18"/>
      <c r="K18"/>
      <c r="L18"/>
      <c r="M18"/>
      <c r="Y18" s="82"/>
      <c r="AA18" s="171">
        <v>43374</v>
      </c>
      <c r="AB18" s="159">
        <v>13388</v>
      </c>
      <c r="AC18" s="159">
        <v>40502</v>
      </c>
      <c r="AD18" s="159">
        <v>18115</v>
      </c>
    </row>
    <row r="19" spans="1:30" ht="18">
      <c r="A19" s="174">
        <v>43435</v>
      </c>
      <c r="B19" s="175">
        <v>72784</v>
      </c>
      <c r="C19" s="175">
        <v>778651</v>
      </c>
      <c r="D19" s="175">
        <v>55244</v>
      </c>
      <c r="E19"/>
      <c r="F19"/>
      <c r="G19"/>
      <c r="H19"/>
      <c r="I19"/>
      <c r="J19"/>
      <c r="K19"/>
      <c r="L19"/>
      <c r="M19"/>
      <c r="Y19" s="82"/>
      <c r="AA19" s="171">
        <v>43405</v>
      </c>
      <c r="AB19" s="159">
        <v>15070</v>
      </c>
      <c r="AC19" s="159">
        <v>44581</v>
      </c>
      <c r="AD19" s="159">
        <v>20914</v>
      </c>
    </row>
    <row r="20" spans="1:30" ht="18">
      <c r="A20" s="174">
        <v>43466</v>
      </c>
      <c r="B20" s="175">
        <v>78230</v>
      </c>
      <c r="C20" s="175">
        <v>793179</v>
      </c>
      <c r="D20" s="175">
        <v>57309</v>
      </c>
      <c r="E20"/>
      <c r="F20"/>
      <c r="G20"/>
      <c r="H20"/>
      <c r="I20"/>
      <c r="J20"/>
      <c r="K20"/>
      <c r="L20"/>
      <c r="M20"/>
      <c r="Y20" s="82"/>
      <c r="AA20" s="171">
        <v>43435</v>
      </c>
      <c r="AB20" s="159">
        <v>9018</v>
      </c>
      <c r="AC20" s="159">
        <v>27215</v>
      </c>
      <c r="AD20" s="159">
        <v>12415</v>
      </c>
    </row>
    <row r="21" spans="1:30" ht="18">
      <c r="A21" s="174">
        <v>43497</v>
      </c>
      <c r="B21" s="175">
        <v>80450</v>
      </c>
      <c r="C21" s="175">
        <v>889890</v>
      </c>
      <c r="D21" s="175">
        <v>60429</v>
      </c>
      <c r="E21"/>
      <c r="F21"/>
      <c r="G21"/>
      <c r="H21"/>
      <c r="I21"/>
      <c r="J21"/>
      <c r="K21"/>
      <c r="L21"/>
      <c r="M21"/>
      <c r="Y21" s="82"/>
      <c r="AA21" s="171">
        <v>43466</v>
      </c>
      <c r="AB21" s="159">
        <v>11917</v>
      </c>
      <c r="AC21" s="159">
        <v>34510</v>
      </c>
      <c r="AD21" s="159">
        <v>16099</v>
      </c>
    </row>
    <row r="22" spans="1:30" ht="18">
      <c r="A22" s="174">
        <v>43525</v>
      </c>
      <c r="B22" s="175">
        <v>100319</v>
      </c>
      <c r="C22" s="175">
        <v>1103191</v>
      </c>
      <c r="D22" s="175">
        <v>74767</v>
      </c>
      <c r="E22"/>
      <c r="F22"/>
      <c r="G22"/>
      <c r="H22"/>
      <c r="I22"/>
      <c r="J22"/>
      <c r="K22"/>
      <c r="L22"/>
      <c r="M22"/>
      <c r="Y22" s="82"/>
      <c r="AA22" s="171">
        <v>43497</v>
      </c>
      <c r="AB22" s="159">
        <v>7794</v>
      </c>
      <c r="AC22" s="159">
        <v>23735</v>
      </c>
      <c r="AD22" s="159">
        <v>11093</v>
      </c>
    </row>
    <row r="23" spans="1:30" ht="18">
      <c r="A23" s="174">
        <v>43556</v>
      </c>
      <c r="B23" s="175">
        <v>103417</v>
      </c>
      <c r="C23" s="175">
        <v>1196233</v>
      </c>
      <c r="D23" s="175">
        <v>74670</v>
      </c>
      <c r="E23"/>
      <c r="F23"/>
      <c r="G23"/>
      <c r="H23"/>
      <c r="I23"/>
      <c r="J23"/>
      <c r="K23"/>
      <c r="L23"/>
      <c r="M23"/>
      <c r="Y23" s="82"/>
      <c r="AA23" s="171">
        <v>43525</v>
      </c>
      <c r="AB23" s="159">
        <v>5837</v>
      </c>
      <c r="AC23" s="159">
        <v>19605</v>
      </c>
      <c r="AD23" s="159">
        <v>9084</v>
      </c>
    </row>
    <row r="24" spans="1:30" ht="18">
      <c r="A24" s="174">
        <v>43586</v>
      </c>
      <c r="B24" s="175">
        <v>121067</v>
      </c>
      <c r="C24" s="175">
        <v>1214892</v>
      </c>
      <c r="D24" s="175">
        <v>91549</v>
      </c>
      <c r="E24"/>
      <c r="F24"/>
      <c r="G24"/>
      <c r="H24"/>
      <c r="I24"/>
      <c r="J24"/>
      <c r="K24"/>
      <c r="L24"/>
      <c r="M24"/>
      <c r="Y24" s="82"/>
      <c r="AA24" s="171">
        <v>43556</v>
      </c>
      <c r="AB24" s="159">
        <v>4959</v>
      </c>
      <c r="AC24" s="159">
        <v>16932</v>
      </c>
      <c r="AD24" s="159">
        <v>7967</v>
      </c>
    </row>
    <row r="25" spans="1:30" ht="18">
      <c r="A25" s="174">
        <v>43617</v>
      </c>
      <c r="B25" s="175">
        <v>83671</v>
      </c>
      <c r="C25" s="175">
        <v>873311</v>
      </c>
      <c r="D25" s="175">
        <v>60438</v>
      </c>
      <c r="E25"/>
      <c r="F25"/>
      <c r="G25"/>
      <c r="H25"/>
      <c r="I25"/>
      <c r="J25"/>
      <c r="K25"/>
      <c r="L25"/>
      <c r="M25"/>
      <c r="Y25" s="82"/>
      <c r="AA25" s="171">
        <v>43586</v>
      </c>
      <c r="AB25" s="159">
        <v>4896</v>
      </c>
      <c r="AC25" s="159">
        <v>17592</v>
      </c>
      <c r="AD25" s="159">
        <v>8168</v>
      </c>
    </row>
    <row r="26" spans="1:30" ht="18">
      <c r="A26" s="174">
        <v>43647</v>
      </c>
      <c r="B26" s="175">
        <v>89873</v>
      </c>
      <c r="C26" s="175">
        <v>912389</v>
      </c>
      <c r="D26" s="175">
        <v>64028</v>
      </c>
      <c r="E26"/>
      <c r="F26"/>
      <c r="G26"/>
      <c r="H26"/>
      <c r="I26"/>
      <c r="J26"/>
      <c r="K26"/>
      <c r="L26"/>
      <c r="M26"/>
      <c r="Y26" s="82"/>
      <c r="AA26" s="171">
        <v>43617</v>
      </c>
      <c r="AB26" s="159">
        <v>4163</v>
      </c>
      <c r="AC26" s="159">
        <v>15944</v>
      </c>
      <c r="AD26" s="159">
        <v>6793</v>
      </c>
    </row>
    <row r="27" spans="1:30" ht="18">
      <c r="A27" s="174">
        <v>43678</v>
      </c>
      <c r="B27" s="175">
        <v>115068</v>
      </c>
      <c r="C27" s="175">
        <v>1165076</v>
      </c>
      <c r="D27" s="175">
        <v>88150</v>
      </c>
      <c r="E27"/>
      <c r="F27"/>
      <c r="G27"/>
      <c r="H27"/>
      <c r="I27"/>
      <c r="J27"/>
      <c r="K27"/>
      <c r="L27"/>
      <c r="M27"/>
      <c r="Y27" s="82"/>
      <c r="AA27" s="171">
        <v>43647</v>
      </c>
      <c r="AB27" s="159">
        <v>5046</v>
      </c>
      <c r="AC27" s="159">
        <v>19650</v>
      </c>
      <c r="AD27" s="159">
        <v>8654</v>
      </c>
    </row>
    <row r="28" spans="1:30" ht="18">
      <c r="A28" s="174">
        <v>43709</v>
      </c>
      <c r="B28" s="175">
        <v>105594</v>
      </c>
      <c r="C28" s="175">
        <v>1228498</v>
      </c>
      <c r="D28" s="175">
        <v>78269</v>
      </c>
      <c r="E28"/>
      <c r="F28"/>
      <c r="G28"/>
      <c r="H28"/>
      <c r="I28"/>
      <c r="J28"/>
      <c r="K28"/>
      <c r="L28"/>
      <c r="M28"/>
      <c r="Y28" s="82"/>
      <c r="AA28" s="171">
        <v>43678</v>
      </c>
      <c r="AB28" s="159">
        <v>4156</v>
      </c>
      <c r="AC28" s="159">
        <v>17036</v>
      </c>
      <c r="AD28" s="159">
        <v>7388</v>
      </c>
    </row>
    <row r="29" spans="1:30" ht="18">
      <c r="A29" s="167"/>
      <c r="B29" s="167"/>
      <c r="C29" s="167"/>
      <c r="D29" s="167"/>
      <c r="E29"/>
      <c r="F29"/>
      <c r="G29"/>
      <c r="H29"/>
      <c r="I29"/>
      <c r="J29"/>
      <c r="K29"/>
      <c r="L29"/>
      <c r="M29"/>
      <c r="Y29" s="82"/>
      <c r="AA29" s="171">
        <v>43709</v>
      </c>
      <c r="AB29" s="159">
        <v>25016</v>
      </c>
      <c r="AC29" s="159">
        <v>114648</v>
      </c>
      <c r="AD29" s="159">
        <v>31079</v>
      </c>
    </row>
    <row r="30" spans="1:30" ht="16">
      <c r="A30" s="163" t="s">
        <v>77</v>
      </c>
      <c r="B30" s="176">
        <f>SUM(B17:B28)</f>
        <v>1131376</v>
      </c>
      <c r="C30" s="176">
        <f>SUM(C17:C28)</f>
        <v>12167284</v>
      </c>
      <c r="D30" s="176">
        <f>SUM(D17:D28)</f>
        <v>839479</v>
      </c>
      <c r="E30"/>
      <c r="F30"/>
      <c r="G30"/>
      <c r="H30"/>
      <c r="I30"/>
      <c r="J30"/>
      <c r="K30"/>
      <c r="L30"/>
      <c r="M30"/>
      <c r="Y30" s="82"/>
      <c r="AA30" s="138"/>
      <c r="AB30" s="138"/>
      <c r="AC30" s="138"/>
      <c r="AD30" s="138"/>
    </row>
    <row r="31" spans="1:30" ht="16">
      <c r="A31"/>
      <c r="B31"/>
      <c r="C31"/>
      <c r="D31"/>
      <c r="E31"/>
      <c r="F31"/>
      <c r="G31"/>
      <c r="H31"/>
      <c r="I31"/>
      <c r="J31"/>
      <c r="K31"/>
      <c r="L31"/>
      <c r="M31"/>
      <c r="Y31" s="82"/>
      <c r="AA31" s="163" t="s">
        <v>77</v>
      </c>
      <c r="AB31" s="173">
        <f>SUM(AB18:AB29)</f>
        <v>111260</v>
      </c>
      <c r="AC31" s="173">
        <f>SUM(AC18:AC29)</f>
        <v>391950</v>
      </c>
      <c r="AD31" s="173">
        <f>SUM(AD18:AD29)</f>
        <v>157769</v>
      </c>
    </row>
    <row r="32" spans="1:30">
      <c r="A32" s="208" t="s">
        <v>28</v>
      </c>
      <c r="B32" s="208"/>
      <c r="C32" s="208"/>
      <c r="D32" s="208"/>
      <c r="E32" s="208"/>
      <c r="F32" s="208"/>
      <c r="G32" s="208"/>
      <c r="H32" s="208"/>
      <c r="I32" s="208"/>
      <c r="J32" s="208"/>
      <c r="K32" s="208"/>
      <c r="L32" s="208"/>
      <c r="M32" s="208"/>
      <c r="Y32" s="82"/>
    </row>
    <row r="33" spans="1:49" ht="28">
      <c r="A33" s="30" t="s">
        <v>43</v>
      </c>
      <c r="B33" s="31">
        <v>1</v>
      </c>
      <c r="C33" s="31">
        <v>2</v>
      </c>
      <c r="D33" s="31" t="s">
        <v>30</v>
      </c>
      <c r="E33" s="31" t="s">
        <v>31</v>
      </c>
      <c r="F33" s="31" t="s">
        <v>32</v>
      </c>
      <c r="G33" s="31" t="s">
        <v>33</v>
      </c>
      <c r="H33" s="31" t="s">
        <v>34</v>
      </c>
      <c r="I33" s="31" t="s">
        <v>35</v>
      </c>
      <c r="J33" s="31" t="s">
        <v>36</v>
      </c>
      <c r="K33" s="31" t="s">
        <v>37</v>
      </c>
      <c r="L33" s="32" t="s">
        <v>38</v>
      </c>
      <c r="M33" s="32" t="s">
        <v>39</v>
      </c>
      <c r="N33" s="32" t="s">
        <v>40</v>
      </c>
      <c r="Y33" s="82"/>
      <c r="AA33" s="208" t="s">
        <v>28</v>
      </c>
      <c r="AB33" s="208"/>
      <c r="AC33" s="208"/>
      <c r="AD33" s="208"/>
      <c r="AE33" s="208"/>
      <c r="AF33" s="208"/>
      <c r="AG33" s="208"/>
      <c r="AH33" s="208"/>
      <c r="AI33" s="208"/>
      <c r="AJ33" s="208"/>
      <c r="AK33" s="208"/>
      <c r="AL33" s="208"/>
      <c r="AM33" s="208"/>
    </row>
    <row r="34" spans="1:49" ht="28">
      <c r="A34" s="42" t="s">
        <v>17</v>
      </c>
      <c r="B34" s="43">
        <v>671195</v>
      </c>
      <c r="C34" s="43">
        <v>74070</v>
      </c>
      <c r="D34" s="43">
        <v>32785</v>
      </c>
      <c r="E34" s="43">
        <v>8830</v>
      </c>
      <c r="F34" s="43">
        <v>4708</v>
      </c>
      <c r="G34" s="43">
        <v>2773</v>
      </c>
      <c r="H34" s="43">
        <v>1071</v>
      </c>
      <c r="I34" s="43">
        <v>807</v>
      </c>
      <c r="J34" s="43">
        <v>271</v>
      </c>
      <c r="K34" s="43">
        <v>142</v>
      </c>
      <c r="L34" s="56">
        <v>74</v>
      </c>
      <c r="M34" s="56">
        <v>193</v>
      </c>
      <c r="N34" s="56">
        <f>SUM(B34:M34)</f>
        <v>796919</v>
      </c>
      <c r="Y34" s="82"/>
      <c r="AA34" s="30" t="s">
        <v>43</v>
      </c>
      <c r="AB34" s="31">
        <v>1</v>
      </c>
      <c r="AC34" s="31">
        <v>2</v>
      </c>
      <c r="AD34" s="31" t="s">
        <v>30</v>
      </c>
      <c r="AE34" s="31" t="s">
        <v>31</v>
      </c>
      <c r="AF34" s="31" t="s">
        <v>32</v>
      </c>
      <c r="AG34" s="31" t="s">
        <v>33</v>
      </c>
      <c r="AH34" s="31" t="s">
        <v>34</v>
      </c>
      <c r="AI34" s="31" t="s">
        <v>35</v>
      </c>
      <c r="AJ34" s="31" t="s">
        <v>36</v>
      </c>
      <c r="AK34" s="31" t="s">
        <v>37</v>
      </c>
      <c r="AL34" s="32" t="s">
        <v>38</v>
      </c>
      <c r="AM34" s="32" t="s">
        <v>39</v>
      </c>
      <c r="AN34" s="32" t="s">
        <v>40</v>
      </c>
    </row>
    <row r="35" spans="1:49">
      <c r="A35"/>
      <c r="B35"/>
      <c r="C35"/>
      <c r="D35"/>
      <c r="E35"/>
      <c r="F35"/>
      <c r="G35"/>
      <c r="H35"/>
      <c r="I35"/>
      <c r="J35"/>
      <c r="K35"/>
      <c r="L35"/>
      <c r="M35"/>
      <c r="Y35" s="82"/>
      <c r="AA35" s="66" t="s">
        <v>17</v>
      </c>
      <c r="AB35" s="51">
        <v>101397</v>
      </c>
      <c r="AC35" s="51">
        <v>25792</v>
      </c>
      <c r="AD35" s="51">
        <v>19283</v>
      </c>
      <c r="AE35" s="51">
        <v>8941</v>
      </c>
      <c r="AF35" s="51">
        <v>7661</v>
      </c>
      <c r="AG35" s="51">
        <v>6916</v>
      </c>
      <c r="AH35" s="51">
        <v>3896</v>
      </c>
      <c r="AI35" s="51">
        <v>4507</v>
      </c>
      <c r="AJ35" s="51">
        <v>2507</v>
      </c>
      <c r="AK35" s="51">
        <v>1536</v>
      </c>
      <c r="AL35" s="51">
        <v>1109</v>
      </c>
      <c r="AM35" s="51">
        <v>7185</v>
      </c>
      <c r="AN35" s="56">
        <f>SUM(AB35:AM35)</f>
        <v>190730</v>
      </c>
    </row>
    <row r="36" spans="1:49">
      <c r="A36"/>
      <c r="B36"/>
      <c r="C36"/>
      <c r="D36"/>
      <c r="E36"/>
      <c r="F36"/>
      <c r="G36"/>
      <c r="H36"/>
      <c r="I36"/>
      <c r="J36"/>
      <c r="K36"/>
      <c r="L36"/>
      <c r="M36"/>
      <c r="Y36" s="82"/>
    </row>
    <row r="37" spans="1:49" ht="32" customHeight="1">
      <c r="A37"/>
      <c r="B37"/>
      <c r="C37"/>
      <c r="D37"/>
      <c r="E37"/>
      <c r="F37"/>
      <c r="G37"/>
      <c r="H37"/>
      <c r="I37"/>
      <c r="J37"/>
      <c r="K37"/>
      <c r="L37"/>
      <c r="M37"/>
      <c r="Y37" s="82"/>
      <c r="AA37" s="215" t="s">
        <v>203</v>
      </c>
      <c r="AB37" s="215"/>
      <c r="AC37" s="215"/>
      <c r="AD37" s="215"/>
      <c r="AE37" s="215"/>
      <c r="AF37" s="215"/>
      <c r="AG37" s="215"/>
      <c r="AH37" s="215"/>
    </row>
    <row r="38" spans="1:49">
      <c r="A38" s="211" t="s">
        <v>120</v>
      </c>
      <c r="B38" s="211"/>
      <c r="C38" s="211"/>
      <c r="D38" s="211"/>
      <c r="E38" s="211"/>
      <c r="F38" s="211"/>
      <c r="G38" s="211"/>
      <c r="H38" s="211"/>
      <c r="I38" s="57"/>
      <c r="J38" s="57"/>
      <c r="Y38" s="82"/>
    </row>
    <row r="39" spans="1:49" ht="75" customHeight="1">
      <c r="A39" s="78" t="s">
        <v>110</v>
      </c>
      <c r="B39" s="78"/>
      <c r="C39" s="78"/>
      <c r="D39" s="78"/>
      <c r="E39" s="78"/>
      <c r="F39" s="78"/>
      <c r="G39" s="78"/>
      <c r="Y39" s="82"/>
      <c r="AA39" s="216" t="s">
        <v>99</v>
      </c>
      <c r="AB39" s="211"/>
      <c r="AC39" s="211"/>
      <c r="AD39" s="211"/>
      <c r="AE39" s="211"/>
      <c r="AF39" s="211"/>
      <c r="AG39" s="211"/>
      <c r="AH39" s="211"/>
      <c r="AI39" s="57"/>
      <c r="AJ39" s="57"/>
      <c r="AK39" s="53"/>
      <c r="AL39" s="53"/>
      <c r="AM39" s="53"/>
    </row>
    <row r="40" spans="1:49" ht="33" customHeight="1">
      <c r="A40" s="192" t="s">
        <v>46</v>
      </c>
      <c r="B40" s="193" t="s">
        <v>111</v>
      </c>
      <c r="C40" s="194" t="s">
        <v>48</v>
      </c>
      <c r="D40" s="194" t="s">
        <v>49</v>
      </c>
      <c r="E40" s="194" t="s">
        <v>50</v>
      </c>
      <c r="F40" s="194" t="s">
        <v>51</v>
      </c>
      <c r="G40" s="194" t="s">
        <v>52</v>
      </c>
      <c r="H40" s="194" t="s">
        <v>53</v>
      </c>
      <c r="V40"/>
      <c r="W40"/>
      <c r="Y40" s="82"/>
      <c r="AA40" s="85" t="s">
        <v>123</v>
      </c>
      <c r="AM40" s="53"/>
    </row>
    <row r="41" spans="1:49" ht="20" customHeight="1">
      <c r="A41" s="163">
        <v>1</v>
      </c>
      <c r="B41" s="195" t="s">
        <v>112</v>
      </c>
      <c r="C41" s="175">
        <v>236792</v>
      </c>
      <c r="D41" s="196">
        <v>0.11</v>
      </c>
      <c r="E41" s="175">
        <v>351855</v>
      </c>
      <c r="F41" s="196">
        <v>9.2999999999999999E-2</v>
      </c>
      <c r="G41" s="175">
        <v>3992014</v>
      </c>
      <c r="H41" s="196">
        <v>0.28399999999999997</v>
      </c>
      <c r="I41"/>
      <c r="J41"/>
      <c r="K41"/>
      <c r="L41"/>
      <c r="V41"/>
      <c r="W41"/>
      <c r="Y41" s="82"/>
      <c r="AA41" s="212" t="s">
        <v>101</v>
      </c>
      <c r="AB41" s="213"/>
      <c r="AC41" s="213"/>
      <c r="AD41" s="213"/>
      <c r="AE41" s="213"/>
      <c r="AF41" s="213"/>
      <c r="AG41" s="213"/>
      <c r="AH41" s="213"/>
      <c r="AI41" s="213"/>
      <c r="AM41" s="53"/>
      <c r="AV41"/>
      <c r="AW41"/>
    </row>
    <row r="42" spans="1:49" ht="22" customHeight="1">
      <c r="A42" s="163">
        <v>2</v>
      </c>
      <c r="B42" s="195" t="s">
        <v>113</v>
      </c>
      <c r="C42" s="175">
        <v>78920</v>
      </c>
      <c r="D42" s="196">
        <v>3.6999999999999998E-2</v>
      </c>
      <c r="E42" s="175">
        <v>111534</v>
      </c>
      <c r="F42" s="196">
        <v>2.9000000000000001E-2</v>
      </c>
      <c r="G42" s="175">
        <v>1112923</v>
      </c>
      <c r="H42" s="196">
        <v>7.9000000000000001E-2</v>
      </c>
      <c r="I42"/>
      <c r="J42"/>
      <c r="K42"/>
      <c r="L42"/>
      <c r="V42"/>
      <c r="W42"/>
      <c r="Y42" s="82"/>
      <c r="AA42" s="69"/>
      <c r="AB42" s="69"/>
      <c r="AC42" s="69"/>
      <c r="AD42" s="69"/>
      <c r="AE42" s="69"/>
      <c r="AF42" s="69"/>
      <c r="AG42" s="69"/>
      <c r="AH42" s="69"/>
      <c r="AI42" s="69"/>
      <c r="AM42" s="53"/>
      <c r="AV42"/>
      <c r="AW42"/>
    </row>
    <row r="43" spans="1:49" ht="16">
      <c r="A43" s="163">
        <v>3</v>
      </c>
      <c r="B43" s="195" t="s">
        <v>114</v>
      </c>
      <c r="C43" s="175">
        <v>79905</v>
      </c>
      <c r="D43" s="196">
        <v>3.6999999999999998E-2</v>
      </c>
      <c r="E43" s="175">
        <v>93952</v>
      </c>
      <c r="F43" s="196">
        <v>2.5000000000000001E-2</v>
      </c>
      <c r="G43" s="175">
        <v>882352</v>
      </c>
      <c r="H43" s="196">
        <v>6.3E-2</v>
      </c>
      <c r="I43"/>
      <c r="J43"/>
      <c r="K43"/>
      <c r="L43"/>
      <c r="V43"/>
      <c r="W43"/>
      <c r="Y43" s="82"/>
      <c r="AA43" s="214" t="s">
        <v>92</v>
      </c>
      <c r="AB43" s="214"/>
      <c r="AC43" s="214"/>
      <c r="AD43" s="214"/>
      <c r="AE43" s="214"/>
      <c r="AF43" s="214"/>
      <c r="AG43" s="214"/>
      <c r="AH43" s="214"/>
      <c r="AM43" s="53"/>
      <c r="AV43"/>
      <c r="AW43"/>
    </row>
    <row r="44" spans="1:49" ht="21" customHeight="1">
      <c r="A44" s="163">
        <v>4</v>
      </c>
      <c r="B44" s="195" t="s">
        <v>115</v>
      </c>
      <c r="C44" s="175">
        <v>38554</v>
      </c>
      <c r="D44" s="196">
        <v>1.7999999999999999E-2</v>
      </c>
      <c r="E44" s="175">
        <v>60610</v>
      </c>
      <c r="F44" s="196">
        <v>1.6E-2</v>
      </c>
      <c r="G44" s="175">
        <v>514514</v>
      </c>
      <c r="H44" s="196">
        <v>3.6999999999999998E-2</v>
      </c>
      <c r="I44"/>
      <c r="J44"/>
      <c r="K44"/>
      <c r="L44"/>
      <c r="V44"/>
      <c r="W44"/>
      <c r="Y44" s="82"/>
      <c r="AM44" s="53"/>
      <c r="AV44"/>
      <c r="AW44"/>
    </row>
    <row r="45" spans="1:49" ht="28" customHeight="1">
      <c r="A45" s="163">
        <v>5</v>
      </c>
      <c r="B45" s="195" t="s">
        <v>117</v>
      </c>
      <c r="C45" s="175">
        <v>12119</v>
      </c>
      <c r="D45" s="196">
        <v>6.0000000000000001E-3</v>
      </c>
      <c r="E45" s="175">
        <v>42160</v>
      </c>
      <c r="F45" s="196">
        <v>1.0999999999999999E-2</v>
      </c>
      <c r="G45" s="175">
        <v>747255</v>
      </c>
      <c r="H45" s="196">
        <v>5.2999999999999999E-2</v>
      </c>
      <c r="I45"/>
      <c r="J45"/>
      <c r="K45"/>
      <c r="L45"/>
      <c r="V45"/>
      <c r="W45"/>
      <c r="Y45" s="82"/>
      <c r="AA45" s="150" t="s">
        <v>46</v>
      </c>
      <c r="AB45" s="189" t="s">
        <v>47</v>
      </c>
      <c r="AC45" s="150" t="s">
        <v>48</v>
      </c>
      <c r="AD45" s="150" t="s">
        <v>49</v>
      </c>
      <c r="AE45" s="150" t="s">
        <v>50</v>
      </c>
      <c r="AF45" s="150" t="s">
        <v>51</v>
      </c>
      <c r="AG45" s="150" t="s">
        <v>52</v>
      </c>
      <c r="AH45" s="150" t="s">
        <v>53</v>
      </c>
      <c r="AM45" s="53"/>
      <c r="AV45"/>
      <c r="AW45"/>
    </row>
    <row r="46" spans="1:49" ht="16">
      <c r="A46" s="163">
        <v>6</v>
      </c>
      <c r="B46" s="195" t="s">
        <v>116</v>
      </c>
      <c r="C46" s="175">
        <v>16041</v>
      </c>
      <c r="D46" s="196">
        <v>7.0000000000000001E-3</v>
      </c>
      <c r="E46" s="175">
        <v>27601</v>
      </c>
      <c r="F46" s="196">
        <v>7.0000000000000001E-3</v>
      </c>
      <c r="G46" s="175">
        <v>344653</v>
      </c>
      <c r="H46" s="196">
        <v>2.5000000000000001E-2</v>
      </c>
      <c r="I46"/>
      <c r="J46"/>
      <c r="K46"/>
      <c r="L46"/>
      <c r="V46"/>
      <c r="W46"/>
      <c r="Y46" s="82"/>
      <c r="AA46" s="149">
        <v>1</v>
      </c>
      <c r="AB46" s="200" t="s">
        <v>54</v>
      </c>
      <c r="AC46" s="159">
        <v>40569</v>
      </c>
      <c r="AD46" s="199">
        <v>0.27176811050523186</v>
      </c>
      <c r="AE46" s="159">
        <v>33181</v>
      </c>
      <c r="AF46" s="199">
        <v>0.29822937264066152</v>
      </c>
      <c r="AG46" s="159">
        <v>112500</v>
      </c>
      <c r="AH46" s="199">
        <v>0.28702640642939148</v>
      </c>
      <c r="AM46" s="53"/>
      <c r="AV46"/>
      <c r="AW46"/>
    </row>
    <row r="47" spans="1:49" ht="16">
      <c r="A47" s="163">
        <v>7</v>
      </c>
      <c r="B47" s="195" t="s">
        <v>59</v>
      </c>
      <c r="C47" s="175">
        <v>11806</v>
      </c>
      <c r="D47" s="196">
        <v>5.0000000000000001E-3</v>
      </c>
      <c r="E47" s="175">
        <v>15502</v>
      </c>
      <c r="F47" s="196">
        <v>4.0000000000000001E-3</v>
      </c>
      <c r="G47" s="175">
        <v>127251</v>
      </c>
      <c r="H47" s="196">
        <v>8.9999999999999993E-3</v>
      </c>
      <c r="I47"/>
      <c r="J47"/>
      <c r="K47"/>
      <c r="L47"/>
      <c r="V47"/>
      <c r="W47"/>
      <c r="Y47" s="82"/>
      <c r="AA47" s="149">
        <v>2</v>
      </c>
      <c r="AB47" s="200" t="s">
        <v>57</v>
      </c>
      <c r="AC47" s="159">
        <v>9721</v>
      </c>
      <c r="AD47" s="199">
        <v>3.6522461447768592E-2</v>
      </c>
      <c r="AE47" s="159">
        <v>7712</v>
      </c>
      <c r="AF47" s="199">
        <v>3.8315657019593746E-2</v>
      </c>
      <c r="AG47" s="159">
        <v>23691</v>
      </c>
      <c r="AH47" s="199">
        <v>8.1495088659267759E-2</v>
      </c>
      <c r="AM47" s="53"/>
      <c r="AV47"/>
      <c r="AW47"/>
    </row>
    <row r="48" spans="1:49" ht="16">
      <c r="A48" s="163">
        <v>8</v>
      </c>
      <c r="B48" s="195" t="s">
        <v>56</v>
      </c>
      <c r="C48" s="175">
        <v>9137</v>
      </c>
      <c r="D48" s="196">
        <v>4.0000000000000001E-3</v>
      </c>
      <c r="E48" s="175">
        <v>14527</v>
      </c>
      <c r="F48" s="196">
        <v>4.0000000000000001E-3</v>
      </c>
      <c r="G48" s="175">
        <v>87773</v>
      </c>
      <c r="H48" s="196">
        <v>6.0000000000000001E-3</v>
      </c>
      <c r="I48"/>
      <c r="J48"/>
      <c r="K48"/>
      <c r="L48"/>
      <c r="V48"/>
      <c r="W48"/>
      <c r="Y48" s="82"/>
      <c r="AA48" s="149">
        <v>3</v>
      </c>
      <c r="AB48" s="200" t="s">
        <v>55</v>
      </c>
      <c r="AC48" s="159">
        <v>11632</v>
      </c>
      <c r="AD48" s="199">
        <v>7.7921729926713923E-2</v>
      </c>
      <c r="AE48" s="159">
        <v>7569</v>
      </c>
      <c r="AF48" s="199">
        <v>6.8029840014380727E-2</v>
      </c>
      <c r="AG48" s="159">
        <v>30844</v>
      </c>
      <c r="AH48" s="199">
        <v>7.8693710932516897E-2</v>
      </c>
      <c r="AM48" s="53"/>
      <c r="AV48"/>
      <c r="AW48"/>
    </row>
    <row r="49" spans="1:49" ht="16">
      <c r="A49" s="163">
        <v>9</v>
      </c>
      <c r="B49" s="195" t="s">
        <v>65</v>
      </c>
      <c r="C49" s="175">
        <v>8617</v>
      </c>
      <c r="D49" s="196">
        <v>4.0000000000000001E-3</v>
      </c>
      <c r="E49" s="175">
        <v>11069</v>
      </c>
      <c r="F49" s="196">
        <v>3.0000000000000001E-3</v>
      </c>
      <c r="G49" s="175">
        <v>181353</v>
      </c>
      <c r="H49" s="196">
        <v>1.2999999999999999E-2</v>
      </c>
      <c r="I49"/>
      <c r="J49"/>
      <c r="K49"/>
      <c r="L49"/>
      <c r="V49"/>
      <c r="W49"/>
      <c r="Y49" s="82"/>
      <c r="AA49" s="149">
        <v>4</v>
      </c>
      <c r="AB49" s="200" t="s">
        <v>79</v>
      </c>
      <c r="AC49" s="159">
        <v>4289</v>
      </c>
      <c r="AD49" s="199">
        <v>6.5120111469874994E-2</v>
      </c>
      <c r="AE49" s="159">
        <v>4308</v>
      </c>
      <c r="AF49" s="199">
        <v>6.9315117742225416E-2</v>
      </c>
      <c r="AG49" s="159">
        <v>12167</v>
      </c>
      <c r="AH49" s="199">
        <v>6.0443934175277457E-2</v>
      </c>
      <c r="AM49" s="53"/>
      <c r="AV49"/>
      <c r="AW49"/>
    </row>
    <row r="50" spans="1:49" ht="16">
      <c r="A50" s="163">
        <v>10</v>
      </c>
      <c r="B50" s="195" t="s">
        <v>61</v>
      </c>
      <c r="C50" s="175">
        <v>8441</v>
      </c>
      <c r="D50" s="196">
        <v>4.0000000000000001E-3</v>
      </c>
      <c r="E50" s="175">
        <v>10641</v>
      </c>
      <c r="F50" s="196">
        <v>3.0000000000000001E-3</v>
      </c>
      <c r="G50" s="175">
        <v>130718</v>
      </c>
      <c r="H50" s="196">
        <v>8.9999999999999993E-3</v>
      </c>
      <c r="I50"/>
      <c r="J50"/>
      <c r="K50"/>
      <c r="L50"/>
      <c r="V50"/>
      <c r="W50"/>
      <c r="Y50" s="82"/>
      <c r="AA50" s="149">
        <v>5</v>
      </c>
      <c r="AB50" s="200" t="s">
        <v>56</v>
      </c>
      <c r="AC50" s="159">
        <v>5452</v>
      </c>
      <c r="AD50" s="199">
        <v>2.8731628237248622E-2</v>
      </c>
      <c r="AE50" s="159">
        <v>4263</v>
      </c>
      <c r="AF50" s="199">
        <v>3.8720115045838575E-2</v>
      </c>
      <c r="AG50" s="159">
        <v>31942</v>
      </c>
      <c r="AH50" s="199">
        <v>3.1042224773568057E-2</v>
      </c>
      <c r="AM50" s="53"/>
      <c r="AV50"/>
      <c r="AW50"/>
    </row>
    <row r="51" spans="1:49" ht="16">
      <c r="A51" s="163">
        <v>11</v>
      </c>
      <c r="B51" s="195" t="s">
        <v>66</v>
      </c>
      <c r="C51" s="175">
        <v>8505</v>
      </c>
      <c r="D51" s="196">
        <v>4.0000000000000001E-3</v>
      </c>
      <c r="E51" s="175">
        <v>10564</v>
      </c>
      <c r="F51" s="196">
        <v>3.0000000000000001E-3</v>
      </c>
      <c r="G51" s="175">
        <v>82061</v>
      </c>
      <c r="H51" s="196">
        <v>6.0000000000000001E-3</v>
      </c>
      <c r="I51"/>
      <c r="J51"/>
      <c r="K51"/>
      <c r="L51"/>
      <c r="V51"/>
      <c r="W51"/>
      <c r="Y51" s="82"/>
      <c r="AA51" s="149">
        <v>6</v>
      </c>
      <c r="AB51" s="200" t="s">
        <v>58</v>
      </c>
      <c r="AC51" s="159">
        <v>4631</v>
      </c>
      <c r="AD51" s="199">
        <v>3.1022655716180549E-2</v>
      </c>
      <c r="AE51" s="159">
        <v>3462</v>
      </c>
      <c r="AF51" s="199">
        <v>3.1116304152435735E-2</v>
      </c>
      <c r="AG51" s="159">
        <v>10474</v>
      </c>
      <c r="AH51" s="199">
        <v>2.6722796275035082E-2</v>
      </c>
      <c r="AM51" s="53"/>
      <c r="AV51"/>
      <c r="AW51"/>
    </row>
    <row r="52" spans="1:49" ht="16">
      <c r="A52" s="163">
        <v>12</v>
      </c>
      <c r="B52" s="195" t="s">
        <v>78</v>
      </c>
      <c r="C52" s="175">
        <v>6829</v>
      </c>
      <c r="D52" s="196">
        <v>3.0000000000000001E-3</v>
      </c>
      <c r="E52" s="175">
        <v>9642</v>
      </c>
      <c r="F52" s="196">
        <v>3.0000000000000001E-3</v>
      </c>
      <c r="G52" s="175">
        <v>97184</v>
      </c>
      <c r="H52" s="196">
        <v>7.0000000000000001E-3</v>
      </c>
      <c r="I52"/>
      <c r="J52"/>
      <c r="K52"/>
      <c r="L52"/>
      <c r="V52"/>
      <c r="W52"/>
      <c r="Y52" s="82"/>
      <c r="AA52" s="149">
        <v>7</v>
      </c>
      <c r="AB52" s="200" t="s">
        <v>60</v>
      </c>
      <c r="AC52" s="159">
        <v>3476</v>
      </c>
      <c r="AD52" s="199">
        <v>2.526159246506518E-2</v>
      </c>
      <c r="AE52" s="159">
        <v>2795</v>
      </c>
      <c r="AF52" s="199">
        <v>2.2730541074959556E-2</v>
      </c>
      <c r="AG52" s="159">
        <v>7672</v>
      </c>
      <c r="AH52" s="199">
        <v>2.1461921163413701E-2</v>
      </c>
      <c r="AM52" s="53"/>
      <c r="AV52"/>
      <c r="AW52"/>
    </row>
    <row r="53" spans="1:49" ht="16">
      <c r="A53" s="163">
        <v>13</v>
      </c>
      <c r="B53" s="195" t="s">
        <v>107</v>
      </c>
      <c r="C53" s="175">
        <v>6150</v>
      </c>
      <c r="D53" s="196">
        <v>3.0000000000000001E-3</v>
      </c>
      <c r="E53" s="175">
        <v>9198</v>
      </c>
      <c r="F53" s="196">
        <v>2E-3</v>
      </c>
      <c r="G53" s="175">
        <v>58751</v>
      </c>
      <c r="H53" s="196">
        <v>4.0000000000000001E-3</v>
      </c>
      <c r="I53"/>
      <c r="J53"/>
      <c r="K53"/>
      <c r="L53"/>
      <c r="V53"/>
      <c r="W53"/>
      <c r="Y53" s="82"/>
      <c r="AA53" s="149">
        <v>8</v>
      </c>
      <c r="AB53" s="200" t="s">
        <v>61</v>
      </c>
      <c r="AC53" s="159">
        <v>3771</v>
      </c>
      <c r="AD53" s="199">
        <v>2.3285413791717467E-2</v>
      </c>
      <c r="AE53" s="159">
        <v>2529</v>
      </c>
      <c r="AF53" s="199">
        <v>2.5121337407873451E-2</v>
      </c>
      <c r="AG53" s="159">
        <v>8412</v>
      </c>
      <c r="AH53" s="199">
        <v>1.9573925245567038E-2</v>
      </c>
      <c r="AM53" s="53"/>
      <c r="AV53"/>
      <c r="AW53"/>
    </row>
    <row r="54" spans="1:49" ht="16">
      <c r="A54" s="163">
        <v>14</v>
      </c>
      <c r="B54" s="195" t="s">
        <v>68</v>
      </c>
      <c r="C54" s="175">
        <v>6896</v>
      </c>
      <c r="D54" s="196">
        <v>3.0000000000000001E-3</v>
      </c>
      <c r="E54" s="175">
        <v>9070</v>
      </c>
      <c r="F54" s="196">
        <v>2E-3</v>
      </c>
      <c r="G54" s="175">
        <v>85361</v>
      </c>
      <c r="H54" s="196">
        <v>6.0000000000000001E-3</v>
      </c>
      <c r="I54"/>
      <c r="J54"/>
      <c r="K54"/>
      <c r="L54"/>
      <c r="V54"/>
      <c r="W54"/>
      <c r="Y54" s="82"/>
      <c r="AA54" s="149">
        <v>9</v>
      </c>
      <c r="AB54" s="200" t="s">
        <v>66</v>
      </c>
      <c r="AC54" s="159">
        <v>2823</v>
      </c>
      <c r="AD54" s="199">
        <v>1.8911025067324054E-2</v>
      </c>
      <c r="AE54" s="159">
        <v>2237</v>
      </c>
      <c r="AF54" s="199">
        <v>2.0106057882437533E-2</v>
      </c>
      <c r="AG54" s="159">
        <v>7358</v>
      </c>
      <c r="AH54" s="199">
        <v>1.8772802653399669E-2</v>
      </c>
      <c r="AM54" s="53"/>
      <c r="AV54"/>
      <c r="AW54"/>
    </row>
    <row r="55" spans="1:49" ht="16">
      <c r="A55" s="163">
        <v>15</v>
      </c>
      <c r="B55" s="195" t="s">
        <v>63</v>
      </c>
      <c r="C55" s="175">
        <v>5279</v>
      </c>
      <c r="D55" s="196">
        <v>2E-3</v>
      </c>
      <c r="E55" s="175">
        <v>8653</v>
      </c>
      <c r="F55" s="196">
        <v>2E-3</v>
      </c>
      <c r="G55" s="175">
        <v>84450</v>
      </c>
      <c r="H55" s="196">
        <v>6.0000000000000001E-3</v>
      </c>
      <c r="I55"/>
      <c r="J55"/>
      <c r="K55"/>
      <c r="L55"/>
      <c r="V55"/>
      <c r="W55"/>
      <c r="Y55" s="82"/>
      <c r="AA55" s="149">
        <v>10</v>
      </c>
      <c r="AB55" s="200" t="s">
        <v>68</v>
      </c>
      <c r="AC55" s="159">
        <v>3320</v>
      </c>
      <c r="AD55" s="199">
        <v>2.2240383713608168E-2</v>
      </c>
      <c r="AE55" s="159">
        <v>2207</v>
      </c>
      <c r="AF55" s="199">
        <v>1.9836419198274311E-2</v>
      </c>
      <c r="AG55" s="159">
        <v>7179</v>
      </c>
      <c r="AH55" s="199">
        <v>1.831611174894757E-2</v>
      </c>
      <c r="AM55" s="53"/>
      <c r="AV55"/>
      <c r="AW55"/>
    </row>
    <row r="56" spans="1:49" ht="16">
      <c r="A56" s="163">
        <v>16</v>
      </c>
      <c r="B56" s="195" t="s">
        <v>57</v>
      </c>
      <c r="C56" s="175">
        <v>4849</v>
      </c>
      <c r="D56" s="196">
        <v>2E-3</v>
      </c>
      <c r="E56" s="175">
        <v>7982</v>
      </c>
      <c r="F56" s="196">
        <v>2E-3</v>
      </c>
      <c r="G56" s="175">
        <v>86642</v>
      </c>
      <c r="H56" s="196">
        <v>6.0000000000000001E-3</v>
      </c>
      <c r="I56"/>
      <c r="J56"/>
      <c r="K56"/>
      <c r="L56"/>
      <c r="V56"/>
      <c r="W56"/>
      <c r="Y56" s="82"/>
      <c r="AA56" s="149">
        <v>11</v>
      </c>
      <c r="AB56" s="200" t="s">
        <v>69</v>
      </c>
      <c r="AC56" s="159">
        <v>2836</v>
      </c>
      <c r="AD56" s="199">
        <v>1.8998110907166493E-2</v>
      </c>
      <c r="AE56" s="159">
        <v>2013</v>
      </c>
      <c r="AF56" s="199">
        <v>1.8092755707352148E-2</v>
      </c>
      <c r="AG56" s="159">
        <v>6435</v>
      </c>
      <c r="AH56" s="199">
        <v>1.6417910447761194E-2</v>
      </c>
      <c r="AM56" s="53"/>
      <c r="AV56"/>
      <c r="AW56"/>
    </row>
    <row r="57" spans="1:49" ht="16">
      <c r="A57" s="163">
        <v>17</v>
      </c>
      <c r="B57" s="195" t="s">
        <v>62</v>
      </c>
      <c r="C57" s="175">
        <v>5498</v>
      </c>
      <c r="D57" s="196">
        <v>3.0000000000000001E-3</v>
      </c>
      <c r="E57" s="175">
        <v>7467</v>
      </c>
      <c r="F57" s="196">
        <v>2E-3</v>
      </c>
      <c r="G57" s="175">
        <v>62893</v>
      </c>
      <c r="H57" s="196">
        <v>4.0000000000000001E-3</v>
      </c>
      <c r="I57"/>
      <c r="J57"/>
      <c r="K57"/>
      <c r="L57"/>
      <c r="V57"/>
      <c r="W57"/>
      <c r="Y57" s="82"/>
      <c r="AA57" s="149">
        <v>12</v>
      </c>
      <c r="AB57" s="200" t="s">
        <v>59</v>
      </c>
      <c r="AC57" s="159">
        <v>2783</v>
      </c>
      <c r="AD57" s="199">
        <v>1.8643068637039618E-2</v>
      </c>
      <c r="AE57" s="159">
        <v>1887</v>
      </c>
      <c r="AF57" s="199">
        <v>1.6960273233866618E-2</v>
      </c>
      <c r="AG57" s="159">
        <v>6251</v>
      </c>
      <c r="AH57" s="199">
        <v>1.5948462814134454E-2</v>
      </c>
      <c r="AM57" s="53"/>
      <c r="AV57"/>
      <c r="AW57"/>
    </row>
    <row r="58" spans="1:49" ht="16">
      <c r="A58" s="163">
        <v>18</v>
      </c>
      <c r="B58" s="195" t="s">
        <v>58</v>
      </c>
      <c r="C58" s="175">
        <v>4336</v>
      </c>
      <c r="D58" s="196">
        <v>2E-3</v>
      </c>
      <c r="E58" s="175">
        <v>6023</v>
      </c>
      <c r="F58" s="196">
        <v>2E-3</v>
      </c>
      <c r="G58" s="175">
        <v>67485</v>
      </c>
      <c r="H58" s="196">
        <v>5.0000000000000001E-3</v>
      </c>
      <c r="I58"/>
      <c r="J58"/>
      <c r="K58"/>
      <c r="L58"/>
      <c r="V58"/>
      <c r="W58"/>
      <c r="Y58" s="82"/>
      <c r="AA58" s="149">
        <v>13</v>
      </c>
      <c r="AB58" s="200" t="s">
        <v>72</v>
      </c>
      <c r="AC58" s="159">
        <v>2205</v>
      </c>
      <c r="AD58" s="199">
        <v>1.8656466458553841E-2</v>
      </c>
      <c r="AE58" s="159">
        <v>1682</v>
      </c>
      <c r="AF58" s="199">
        <v>1.3751572892324286E-2</v>
      </c>
      <c r="AG58" s="159">
        <v>5267</v>
      </c>
      <c r="AH58" s="199">
        <v>1.5741803801505295E-2</v>
      </c>
      <c r="AM58" s="53"/>
      <c r="AV58"/>
      <c r="AW58"/>
    </row>
    <row r="59" spans="1:49" ht="16">
      <c r="A59" s="163">
        <v>19</v>
      </c>
      <c r="B59" s="195" t="s">
        <v>60</v>
      </c>
      <c r="C59" s="175">
        <v>4260</v>
      </c>
      <c r="D59" s="196">
        <v>2E-3</v>
      </c>
      <c r="E59" s="175">
        <v>5605</v>
      </c>
      <c r="F59" s="196">
        <v>1E-3</v>
      </c>
      <c r="G59" s="175">
        <v>46215</v>
      </c>
      <c r="H59" s="196">
        <v>3.0000000000000001E-3</v>
      </c>
      <c r="I59"/>
      <c r="J59"/>
      <c r="K59"/>
      <c r="L59"/>
      <c r="V59"/>
      <c r="W59"/>
      <c r="Y59" s="82"/>
      <c r="AA59" s="149">
        <v>14</v>
      </c>
      <c r="AB59" s="200" t="s">
        <v>80</v>
      </c>
      <c r="AC59" s="159">
        <v>2186</v>
      </c>
      <c r="AD59" s="199">
        <v>1.4771098219429521E-2</v>
      </c>
      <c r="AE59" s="159">
        <v>1622</v>
      </c>
      <c r="AF59" s="199">
        <v>1.511774222541794E-2</v>
      </c>
      <c r="AG59" s="159">
        <v>5124</v>
      </c>
      <c r="AH59" s="199">
        <v>1.3437938512565379E-2</v>
      </c>
      <c r="AM59" s="53"/>
      <c r="AV59"/>
      <c r="AW59"/>
    </row>
    <row r="60" spans="1:49" ht="16">
      <c r="A60" s="163">
        <v>20</v>
      </c>
      <c r="B60" s="195" t="s">
        <v>64</v>
      </c>
      <c r="C60" s="175">
        <v>3427</v>
      </c>
      <c r="D60" s="196">
        <v>2E-3</v>
      </c>
      <c r="E60" s="175">
        <v>5562</v>
      </c>
      <c r="F60" s="196">
        <v>1E-3</v>
      </c>
      <c r="G60" s="175">
        <v>44034</v>
      </c>
      <c r="H60" s="196">
        <v>3.0000000000000001E-3</v>
      </c>
      <c r="I60"/>
      <c r="J60"/>
      <c r="K60"/>
      <c r="L60"/>
      <c r="Y60" s="82"/>
      <c r="AA60" s="149">
        <v>15</v>
      </c>
      <c r="AB60" s="200" t="s">
        <v>78</v>
      </c>
      <c r="AC60" s="159">
        <v>2197</v>
      </c>
      <c r="AD60" s="199">
        <v>1.4717506933372634E-2</v>
      </c>
      <c r="AE60" s="159">
        <v>1593</v>
      </c>
      <c r="AF60" s="199">
        <v>1.431781412906705E-2</v>
      </c>
      <c r="AG60" s="159">
        <v>5171</v>
      </c>
      <c r="AH60" s="199">
        <v>1.3193009312412298E-2</v>
      </c>
      <c r="AM60" s="53"/>
      <c r="AV60"/>
      <c r="AW60"/>
    </row>
    <row r="61" spans="1:49" ht="16">
      <c r="A61"/>
      <c r="B61"/>
      <c r="C61"/>
      <c r="D61"/>
      <c r="E61"/>
      <c r="F61"/>
      <c r="G61"/>
      <c r="H61"/>
      <c r="I61"/>
      <c r="J61"/>
      <c r="K61"/>
      <c r="L61"/>
      <c r="Y61" s="82"/>
      <c r="AA61" s="149">
        <v>16</v>
      </c>
      <c r="AB61" s="200" t="s">
        <v>65</v>
      </c>
      <c r="AC61" s="159">
        <v>2785</v>
      </c>
      <c r="AD61" s="199">
        <v>1.4643818915044413E-2</v>
      </c>
      <c r="AE61" s="159">
        <v>1530</v>
      </c>
      <c r="AF61" s="199">
        <v>1.4578464857091498E-2</v>
      </c>
      <c r="AG61" s="159">
        <v>6170</v>
      </c>
      <c r="AH61" s="199">
        <v>1.3073096058170685E-2</v>
      </c>
      <c r="AM61" s="53"/>
    </row>
    <row r="62" spans="1:49" ht="16">
      <c r="A62"/>
      <c r="B62"/>
      <c r="C62" s="21"/>
      <c r="D62"/>
      <c r="E62"/>
      <c r="F62"/>
      <c r="G62"/>
      <c r="H62"/>
      <c r="I62"/>
      <c r="J62"/>
      <c r="K62"/>
      <c r="L62"/>
      <c r="Y62" s="82"/>
      <c r="AA62" s="149">
        <v>17</v>
      </c>
      <c r="AB62" s="200" t="s">
        <v>62</v>
      </c>
      <c r="AC62" s="159">
        <v>2114</v>
      </c>
      <c r="AD62" s="199">
        <v>1.2855209742895805E-2</v>
      </c>
      <c r="AE62" s="159">
        <v>1449</v>
      </c>
      <c r="AF62" s="199">
        <v>1.2214632392593924E-2</v>
      </c>
      <c r="AG62" s="159">
        <v>4688</v>
      </c>
      <c r="AH62" s="199">
        <v>1.2863885699706595E-2</v>
      </c>
      <c r="AM62" s="53"/>
    </row>
    <row r="63" spans="1:49" ht="16">
      <c r="A63"/>
      <c r="B63"/>
      <c r="C63"/>
      <c r="D63"/>
      <c r="E63"/>
      <c r="F63"/>
      <c r="G63"/>
      <c r="H63"/>
      <c r="I63"/>
      <c r="J63"/>
      <c r="K63"/>
      <c r="L63"/>
      <c r="Y63" s="82"/>
      <c r="AA63" s="149">
        <v>18</v>
      </c>
      <c r="AB63" s="200" t="s">
        <v>70</v>
      </c>
      <c r="AC63" s="159">
        <v>1919</v>
      </c>
      <c r="AD63" s="199">
        <v>1.4034218036147322E-2</v>
      </c>
      <c r="AE63" s="159">
        <v>1359</v>
      </c>
      <c r="AF63" s="199">
        <v>1.074060758583498E-2</v>
      </c>
      <c r="AG63" s="159">
        <v>5042</v>
      </c>
      <c r="AH63" s="199">
        <v>1.2812858783008037E-2</v>
      </c>
      <c r="AM63" s="53"/>
    </row>
    <row r="64" spans="1:49" ht="16">
      <c r="A64"/>
      <c r="B64"/>
      <c r="C64"/>
      <c r="D64"/>
      <c r="E64"/>
      <c r="F64"/>
      <c r="G64"/>
      <c r="H64"/>
      <c r="I64"/>
      <c r="J64"/>
      <c r="K64"/>
      <c r="L64"/>
      <c r="Y64" s="82"/>
      <c r="AA64" s="149">
        <v>19</v>
      </c>
      <c r="AB64" s="200" t="s">
        <v>63</v>
      </c>
      <c r="AC64" s="159">
        <v>1827</v>
      </c>
      <c r="AD64" s="199">
        <v>1.2238909953241603E-2</v>
      </c>
      <c r="AE64" s="159">
        <v>1314</v>
      </c>
      <c r="AF64" s="199">
        <v>1.1810174366349091E-2</v>
      </c>
      <c r="AG64" s="159">
        <v>4700</v>
      </c>
      <c r="AH64" s="199">
        <v>1.1991325424161245E-2</v>
      </c>
      <c r="AM64" s="53"/>
    </row>
    <row r="65" spans="1:42" ht="16">
      <c r="A65" s="213" t="s">
        <v>121</v>
      </c>
      <c r="B65" s="213"/>
      <c r="C65" s="213"/>
      <c r="D65" s="213"/>
      <c r="E65" s="213"/>
      <c r="F65" s="213"/>
      <c r="G65" s="213"/>
      <c r="H65" s="213"/>
      <c r="I65" s="213"/>
      <c r="J65"/>
      <c r="K65"/>
      <c r="L65"/>
      <c r="Y65" s="82"/>
      <c r="AA65" s="149">
        <v>20</v>
      </c>
      <c r="AB65" s="200" t="s">
        <v>90</v>
      </c>
      <c r="AC65" s="159">
        <v>1869</v>
      </c>
      <c r="AD65" s="199">
        <v>1.4161497340532429E-2</v>
      </c>
      <c r="AE65" s="159">
        <v>1253</v>
      </c>
      <c r="AF65" s="199">
        <v>1.3023548445083587E-2</v>
      </c>
      <c r="AG65" s="159">
        <v>3897</v>
      </c>
      <c r="AH65" s="199">
        <v>1.196070927414211E-2</v>
      </c>
      <c r="AN65"/>
      <c r="AO65"/>
      <c r="AP65"/>
    </row>
    <row r="66" spans="1:42">
      <c r="A66" s="69"/>
      <c r="B66" s="69"/>
      <c r="C66" s="69"/>
      <c r="D66" s="69"/>
      <c r="E66" s="69"/>
      <c r="F66" s="69"/>
      <c r="G66" s="69"/>
      <c r="H66" s="69"/>
      <c r="I66" s="69"/>
      <c r="J66"/>
      <c r="K66"/>
      <c r="L66"/>
    </row>
    <row r="67" spans="1:42">
      <c r="A67" s="214" t="s">
        <v>92</v>
      </c>
      <c r="B67" s="214"/>
      <c r="C67" s="214"/>
      <c r="D67" s="214"/>
      <c r="E67" s="214"/>
      <c r="F67" s="214"/>
      <c r="G67" s="214"/>
      <c r="H67" s="214"/>
      <c r="I67"/>
      <c r="J67"/>
      <c r="K67"/>
      <c r="L67"/>
      <c r="M67"/>
      <c r="N67"/>
      <c r="O67"/>
      <c r="P67"/>
      <c r="Q67"/>
      <c r="R67"/>
      <c r="S67"/>
      <c r="T67"/>
      <c r="U67"/>
      <c r="V67"/>
      <c r="W67"/>
    </row>
    <row r="68" spans="1:42" customFormat="1">
      <c r="N68" s="53"/>
      <c r="O68" s="53"/>
      <c r="P68" s="53"/>
      <c r="Q68" s="53"/>
      <c r="R68" s="53"/>
      <c r="S68" s="53"/>
      <c r="T68" s="53"/>
      <c r="U68" s="53"/>
      <c r="V68" s="53"/>
      <c r="W68" s="53"/>
      <c r="AN68" s="53"/>
      <c r="AO68" s="53"/>
      <c r="AP68" s="53"/>
    </row>
    <row r="69" spans="1:42" ht="34">
      <c r="A69" s="150" t="s">
        <v>46</v>
      </c>
      <c r="B69" s="189" t="s">
        <v>47</v>
      </c>
      <c r="C69" s="150" t="s">
        <v>48</v>
      </c>
      <c r="D69" s="150" t="s">
        <v>49</v>
      </c>
      <c r="E69" s="150" t="s">
        <v>50</v>
      </c>
      <c r="F69" s="150" t="s">
        <v>51</v>
      </c>
      <c r="G69" s="150" t="s">
        <v>52</v>
      </c>
      <c r="H69" s="150" t="s">
        <v>53</v>
      </c>
      <c r="I69"/>
      <c r="J69"/>
      <c r="K69"/>
      <c r="L69"/>
      <c r="M69"/>
    </row>
    <row r="70" spans="1:42" ht="18">
      <c r="A70" s="149">
        <v>1</v>
      </c>
      <c r="B70" s="197" t="s">
        <v>55</v>
      </c>
      <c r="C70" s="198">
        <v>46810</v>
      </c>
      <c r="D70" s="199">
        <v>1.6E-2</v>
      </c>
      <c r="E70" s="198">
        <v>79693</v>
      </c>
      <c r="F70" s="199">
        <v>1.6E-2</v>
      </c>
      <c r="G70" s="198">
        <v>894707</v>
      </c>
      <c r="H70" s="199">
        <v>0.05</v>
      </c>
      <c r="I70"/>
      <c r="J70"/>
      <c r="K70"/>
      <c r="L70"/>
      <c r="M70"/>
    </row>
    <row r="71" spans="1:42" ht="18">
      <c r="A71" s="149">
        <v>2</v>
      </c>
      <c r="B71" s="197" t="s">
        <v>54</v>
      </c>
      <c r="C71" s="198">
        <v>46503</v>
      </c>
      <c r="D71" s="199">
        <v>1.4999999999999999E-2</v>
      </c>
      <c r="E71" s="198">
        <v>76173</v>
      </c>
      <c r="F71" s="199">
        <v>1.4999999999999999E-2</v>
      </c>
      <c r="G71" s="198">
        <v>981145</v>
      </c>
      <c r="H71" s="199">
        <v>5.5E-2</v>
      </c>
      <c r="I71"/>
      <c r="J71"/>
      <c r="K71"/>
      <c r="L71"/>
      <c r="M71"/>
    </row>
    <row r="72" spans="1:42" ht="18">
      <c r="A72" s="149">
        <v>3</v>
      </c>
      <c r="B72" s="197" t="s">
        <v>57</v>
      </c>
      <c r="C72" s="198">
        <v>19081</v>
      </c>
      <c r="D72" s="199">
        <v>6.0000000000000001E-3</v>
      </c>
      <c r="E72" s="198">
        <v>31658</v>
      </c>
      <c r="F72" s="199">
        <v>6.0000000000000001E-3</v>
      </c>
      <c r="G72" s="198">
        <v>361944</v>
      </c>
      <c r="H72" s="199">
        <v>0.02</v>
      </c>
      <c r="I72"/>
      <c r="J72"/>
      <c r="K72"/>
      <c r="L72"/>
      <c r="M72"/>
    </row>
    <row r="73" spans="1:42" ht="18">
      <c r="A73" s="149">
        <v>4</v>
      </c>
      <c r="B73" s="197" t="s">
        <v>70</v>
      </c>
      <c r="C73" s="198">
        <v>13147</v>
      </c>
      <c r="D73" s="199">
        <v>4.0000000000000001E-3</v>
      </c>
      <c r="E73" s="198">
        <v>16008</v>
      </c>
      <c r="F73" s="199">
        <v>3.0000000000000001E-3</v>
      </c>
      <c r="G73" s="198">
        <v>181873</v>
      </c>
      <c r="H73" s="199">
        <v>0.01</v>
      </c>
      <c r="I73"/>
      <c r="J73"/>
      <c r="K73"/>
      <c r="L73"/>
      <c r="M73"/>
    </row>
    <row r="74" spans="1:42" ht="18">
      <c r="A74" s="149">
        <v>5</v>
      </c>
      <c r="B74" s="197" t="s">
        <v>79</v>
      </c>
      <c r="C74" s="198">
        <v>11671</v>
      </c>
      <c r="D74" s="199">
        <v>4.0000000000000001E-3</v>
      </c>
      <c r="E74" s="198">
        <v>13524</v>
      </c>
      <c r="F74" s="199">
        <v>3.0000000000000001E-3</v>
      </c>
      <c r="G74" s="198">
        <v>126951</v>
      </c>
      <c r="H74" s="199">
        <v>7.0000000000000001E-3</v>
      </c>
      <c r="I74"/>
      <c r="J74"/>
      <c r="K74"/>
      <c r="L74"/>
      <c r="M74"/>
    </row>
    <row r="75" spans="1:42" ht="18">
      <c r="A75" s="149">
        <v>6</v>
      </c>
      <c r="B75" s="197" t="s">
        <v>107</v>
      </c>
      <c r="C75" s="198">
        <v>8408</v>
      </c>
      <c r="D75" s="199">
        <v>3.0000000000000001E-3</v>
      </c>
      <c r="E75" s="198">
        <v>12525</v>
      </c>
      <c r="F75" s="199">
        <v>3.0000000000000001E-3</v>
      </c>
      <c r="G75" s="198">
        <v>91118</v>
      </c>
      <c r="H75" s="199">
        <v>5.0000000000000001E-3</v>
      </c>
      <c r="I75"/>
      <c r="J75"/>
      <c r="K75"/>
      <c r="L75"/>
      <c r="M75"/>
    </row>
    <row r="76" spans="1:42" ht="18">
      <c r="A76" s="149">
        <v>7</v>
      </c>
      <c r="B76" s="197" t="s">
        <v>73</v>
      </c>
      <c r="C76" s="198">
        <v>9507</v>
      </c>
      <c r="D76" s="199">
        <v>3.0000000000000001E-3</v>
      </c>
      <c r="E76" s="198">
        <v>12240</v>
      </c>
      <c r="F76" s="199">
        <v>2E-3</v>
      </c>
      <c r="G76" s="198">
        <v>207505</v>
      </c>
      <c r="H76" s="199">
        <v>1.2E-2</v>
      </c>
      <c r="I76"/>
      <c r="J76"/>
      <c r="K76"/>
      <c r="L76"/>
      <c r="M76"/>
    </row>
    <row r="77" spans="1:42" ht="18">
      <c r="A77" s="149">
        <v>8</v>
      </c>
      <c r="B77" s="197" t="s">
        <v>56</v>
      </c>
      <c r="C77" s="198">
        <v>8334</v>
      </c>
      <c r="D77" s="199">
        <v>3.0000000000000001E-3</v>
      </c>
      <c r="E77" s="198">
        <v>11449</v>
      </c>
      <c r="F77" s="199">
        <v>2E-3</v>
      </c>
      <c r="G77" s="198">
        <v>73447</v>
      </c>
      <c r="H77" s="199">
        <v>4.0000000000000001E-3</v>
      </c>
      <c r="I77"/>
      <c r="J77"/>
      <c r="K77"/>
      <c r="L77"/>
      <c r="M77"/>
    </row>
    <row r="78" spans="1:42" ht="18">
      <c r="A78" s="149">
        <v>9</v>
      </c>
      <c r="B78" s="197" t="s">
        <v>69</v>
      </c>
      <c r="C78" s="198">
        <v>6738</v>
      </c>
      <c r="D78" s="199">
        <v>2E-3</v>
      </c>
      <c r="E78" s="198">
        <v>8851</v>
      </c>
      <c r="F78" s="199">
        <v>2E-3</v>
      </c>
      <c r="G78" s="198">
        <v>81051</v>
      </c>
      <c r="H78" s="199">
        <v>5.0000000000000001E-3</v>
      </c>
      <c r="I78"/>
      <c r="J78"/>
      <c r="K78"/>
      <c r="L78"/>
      <c r="M78"/>
    </row>
    <row r="79" spans="1:42" ht="18">
      <c r="A79" s="149">
        <v>10</v>
      </c>
      <c r="B79" s="197" t="s">
        <v>106</v>
      </c>
      <c r="C79" s="198">
        <v>5446</v>
      </c>
      <c r="D79" s="199">
        <v>2E-3</v>
      </c>
      <c r="E79" s="198">
        <v>8809</v>
      </c>
      <c r="F79" s="199">
        <v>2E-3</v>
      </c>
      <c r="G79" s="198">
        <v>119482</v>
      </c>
      <c r="H79" s="199">
        <v>7.0000000000000001E-3</v>
      </c>
      <c r="I79"/>
      <c r="J79"/>
      <c r="K79"/>
      <c r="L79"/>
      <c r="M79"/>
    </row>
    <row r="80" spans="1:42" ht="18">
      <c r="A80" s="149">
        <v>11</v>
      </c>
      <c r="B80" s="197" t="s">
        <v>108</v>
      </c>
      <c r="C80" s="198">
        <v>7711</v>
      </c>
      <c r="D80" s="199">
        <v>3.0000000000000001E-3</v>
      </c>
      <c r="E80" s="198">
        <v>8339</v>
      </c>
      <c r="F80" s="199">
        <v>2E-3</v>
      </c>
      <c r="G80" s="198">
        <v>44924</v>
      </c>
      <c r="H80" s="199">
        <v>3.0000000000000001E-3</v>
      </c>
      <c r="I80"/>
      <c r="J80"/>
      <c r="K80"/>
      <c r="L80"/>
      <c r="M80"/>
    </row>
    <row r="81" spans="1:13" ht="18">
      <c r="A81" s="149">
        <v>12</v>
      </c>
      <c r="B81" s="197" t="s">
        <v>105</v>
      </c>
      <c r="C81" s="198">
        <v>6192</v>
      </c>
      <c r="D81" s="199">
        <v>2E-3</v>
      </c>
      <c r="E81" s="198">
        <v>8209</v>
      </c>
      <c r="F81" s="199">
        <v>2E-3</v>
      </c>
      <c r="G81" s="198">
        <v>76973</v>
      </c>
      <c r="H81" s="199">
        <v>4.0000000000000001E-3</v>
      </c>
      <c r="I81"/>
      <c r="J81"/>
      <c r="K81"/>
      <c r="L81"/>
      <c r="M81"/>
    </row>
    <row r="82" spans="1:13" ht="18">
      <c r="A82" s="149">
        <v>13</v>
      </c>
      <c r="B82" s="197" t="s">
        <v>61</v>
      </c>
      <c r="C82" s="198">
        <v>5774</v>
      </c>
      <c r="D82" s="199">
        <v>2E-3</v>
      </c>
      <c r="E82" s="198">
        <v>8042</v>
      </c>
      <c r="F82" s="199">
        <v>2E-3</v>
      </c>
      <c r="G82" s="198">
        <v>106782</v>
      </c>
      <c r="H82" s="199">
        <v>6.0000000000000001E-3</v>
      </c>
      <c r="I82"/>
      <c r="J82"/>
      <c r="K82"/>
      <c r="L82"/>
      <c r="M82"/>
    </row>
    <row r="83" spans="1:13" ht="18">
      <c r="A83" s="149">
        <v>14</v>
      </c>
      <c r="B83" s="197" t="s">
        <v>68</v>
      </c>
      <c r="C83" s="198">
        <v>5660</v>
      </c>
      <c r="D83" s="199">
        <v>2E-3</v>
      </c>
      <c r="E83" s="198">
        <v>8024</v>
      </c>
      <c r="F83" s="199">
        <v>2E-3</v>
      </c>
      <c r="G83" s="198">
        <v>54532</v>
      </c>
      <c r="H83" s="199">
        <v>3.0000000000000001E-3</v>
      </c>
      <c r="I83"/>
      <c r="J83"/>
      <c r="K83"/>
      <c r="L83"/>
      <c r="M83"/>
    </row>
    <row r="84" spans="1:13" ht="18">
      <c r="A84" s="149">
        <v>15</v>
      </c>
      <c r="B84" s="197" t="s">
        <v>60</v>
      </c>
      <c r="C84" s="198">
        <v>5674</v>
      </c>
      <c r="D84" s="199">
        <v>2E-3</v>
      </c>
      <c r="E84" s="198">
        <v>7187</v>
      </c>
      <c r="F84" s="199">
        <v>1E-3</v>
      </c>
      <c r="G84" s="198">
        <v>51112</v>
      </c>
      <c r="H84" s="199">
        <v>3.0000000000000001E-3</v>
      </c>
      <c r="I84"/>
      <c r="J84"/>
      <c r="K84"/>
      <c r="L84"/>
      <c r="M84"/>
    </row>
    <row r="85" spans="1:13" ht="18">
      <c r="A85" s="149">
        <v>16</v>
      </c>
      <c r="B85" s="197" t="s">
        <v>66</v>
      </c>
      <c r="C85" s="198">
        <v>5823</v>
      </c>
      <c r="D85" s="199">
        <v>2E-3</v>
      </c>
      <c r="E85" s="198">
        <v>7081</v>
      </c>
      <c r="F85" s="199">
        <v>1E-3</v>
      </c>
      <c r="G85" s="198">
        <v>48972</v>
      </c>
      <c r="H85" s="199">
        <v>3.0000000000000001E-3</v>
      </c>
      <c r="I85"/>
      <c r="J85"/>
      <c r="K85"/>
      <c r="L85"/>
      <c r="M85"/>
    </row>
    <row r="86" spans="1:13" ht="18">
      <c r="A86" s="149">
        <v>17</v>
      </c>
      <c r="B86" s="197" t="s">
        <v>90</v>
      </c>
      <c r="C86" s="198">
        <v>4025</v>
      </c>
      <c r="D86" s="199">
        <v>1E-3</v>
      </c>
      <c r="E86" s="198">
        <v>5558</v>
      </c>
      <c r="F86" s="199">
        <v>1E-3</v>
      </c>
      <c r="G86" s="198">
        <v>70879</v>
      </c>
      <c r="H86" s="199">
        <v>4.0000000000000001E-3</v>
      </c>
      <c r="I86"/>
      <c r="J86"/>
      <c r="K86"/>
      <c r="L86"/>
      <c r="M86"/>
    </row>
    <row r="87" spans="1:13" ht="18">
      <c r="A87" s="149">
        <v>18</v>
      </c>
      <c r="B87" s="197" t="s">
        <v>65</v>
      </c>
      <c r="C87" s="198">
        <v>4327</v>
      </c>
      <c r="D87" s="199">
        <v>1E-3</v>
      </c>
      <c r="E87" s="198">
        <v>5519</v>
      </c>
      <c r="F87" s="199">
        <v>1E-3</v>
      </c>
      <c r="G87" s="198">
        <v>97001</v>
      </c>
      <c r="H87" s="199">
        <v>5.0000000000000001E-3</v>
      </c>
      <c r="I87"/>
      <c r="J87"/>
      <c r="K87"/>
      <c r="L87"/>
      <c r="M87"/>
    </row>
    <row r="88" spans="1:13" ht="18">
      <c r="A88" s="149">
        <v>19</v>
      </c>
      <c r="B88" s="197" t="s">
        <v>62</v>
      </c>
      <c r="C88" s="198">
        <v>3834</v>
      </c>
      <c r="D88" s="199">
        <v>1E-3</v>
      </c>
      <c r="E88" s="198">
        <v>5030</v>
      </c>
      <c r="F88" s="199">
        <v>1E-3</v>
      </c>
      <c r="G88" s="198">
        <v>39917</v>
      </c>
      <c r="H88" s="199">
        <v>2E-3</v>
      </c>
      <c r="I88"/>
      <c r="J88"/>
      <c r="K88"/>
      <c r="L88"/>
      <c r="M88"/>
    </row>
    <row r="89" spans="1:13" ht="18">
      <c r="A89" s="149">
        <v>20</v>
      </c>
      <c r="B89" s="197" t="s">
        <v>122</v>
      </c>
      <c r="C89" s="198">
        <v>3857</v>
      </c>
      <c r="D89" s="199">
        <v>1E-3</v>
      </c>
      <c r="E89" s="198">
        <v>4896</v>
      </c>
      <c r="F89" s="199">
        <v>1E-3</v>
      </c>
      <c r="G89" s="198">
        <v>56129</v>
      </c>
      <c r="H89" s="199">
        <v>3.0000000000000001E-3</v>
      </c>
      <c r="I89"/>
      <c r="J89"/>
      <c r="K89"/>
      <c r="L89"/>
      <c r="M89"/>
    </row>
    <row r="90" spans="1:13">
      <c r="A90"/>
      <c r="B90"/>
      <c r="C90"/>
      <c r="D90"/>
      <c r="E90"/>
      <c r="F90"/>
      <c r="G90"/>
      <c r="H90"/>
      <c r="I90"/>
      <c r="J90"/>
      <c r="K90"/>
      <c r="L90"/>
      <c r="M90"/>
    </row>
  </sheetData>
  <mergeCells count="11">
    <mergeCell ref="A67:H67"/>
    <mergeCell ref="AA33:AM33"/>
    <mergeCell ref="AA39:AH39"/>
    <mergeCell ref="AA41:AI41"/>
    <mergeCell ref="AA43:AH43"/>
    <mergeCell ref="D5:M5"/>
    <mergeCell ref="AB5:AK5"/>
    <mergeCell ref="A32:M32"/>
    <mergeCell ref="A38:H38"/>
    <mergeCell ref="A65:I65"/>
    <mergeCell ref="AA37:AH37"/>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D3542-206E-B04A-97C9-D9CA3C715E3C}">
  <sheetPr>
    <tabColor theme="0"/>
  </sheetPr>
  <dimension ref="A1:AN95"/>
  <sheetViews>
    <sheetView topLeftCell="A6" zoomScaleNormal="100" workbookViewId="0">
      <selection activeCell="S232" sqref="S232"/>
    </sheetView>
  </sheetViews>
  <sheetFormatPr baseColWidth="10" defaultColWidth="8.83203125" defaultRowHeight="13"/>
  <cols>
    <col min="1" max="2" width="9" bestFit="1" customWidth="1"/>
    <col min="3" max="3" width="10.33203125" bestFit="1" customWidth="1"/>
    <col min="4" max="4" width="10.5" customWidth="1"/>
    <col min="24" max="24" width="3.1640625" customWidth="1"/>
    <col min="26" max="26" width="13" customWidth="1"/>
    <col min="27" max="27" width="11.33203125" customWidth="1"/>
    <col min="28" max="28" width="11.5" customWidth="1"/>
    <col min="29" max="30" width="11.83203125" customWidth="1"/>
    <col min="31" max="31" width="9.5" customWidth="1"/>
    <col min="32" max="32" width="12.83203125" bestFit="1" customWidth="1"/>
    <col min="33" max="33" width="10.33203125" customWidth="1"/>
    <col min="34" max="37" width="9.1640625" bestFit="1" customWidth="1"/>
    <col min="38" max="38" width="10.1640625" bestFit="1" customWidth="1"/>
  </cols>
  <sheetData>
    <row r="1" spans="1:40" ht="95" customHeight="1">
      <c r="A1" s="204" t="s">
        <v>124</v>
      </c>
      <c r="B1" s="204"/>
      <c r="C1" s="204"/>
      <c r="D1" s="204"/>
      <c r="E1" s="204"/>
      <c r="F1" s="204"/>
      <c r="G1" s="204"/>
      <c r="H1" s="204"/>
      <c r="I1" s="204"/>
      <c r="J1" s="204"/>
      <c r="K1" s="204"/>
      <c r="L1" s="204"/>
    </row>
    <row r="3" spans="1:40" ht="20">
      <c r="E3" s="205" t="s">
        <v>103</v>
      </c>
      <c r="F3" s="205"/>
      <c r="G3" s="205"/>
      <c r="H3" s="205"/>
      <c r="I3" s="205"/>
      <c r="J3" s="205"/>
      <c r="K3" s="205"/>
      <c r="L3" s="205"/>
      <c r="M3" s="205"/>
      <c r="N3" s="205"/>
      <c r="Z3" s="205" t="s">
        <v>104</v>
      </c>
      <c r="AA3" s="205"/>
      <c r="AB3" s="205"/>
      <c r="AC3" s="205"/>
      <c r="AD3" s="205"/>
      <c r="AE3" s="205"/>
      <c r="AF3" s="205"/>
      <c r="AG3" s="205"/>
      <c r="AH3" s="205"/>
      <c r="AI3" s="205"/>
    </row>
    <row r="4" spans="1:40">
      <c r="X4" s="74"/>
    </row>
    <row r="5" spans="1:40">
      <c r="X5" s="74"/>
    </row>
    <row r="6" spans="1:40" ht="87" customHeight="1">
      <c r="A6" s="204" t="s">
        <v>124</v>
      </c>
      <c r="B6" s="204"/>
      <c r="C6" s="204"/>
      <c r="D6" s="204"/>
      <c r="E6" s="204"/>
      <c r="F6" s="204"/>
      <c r="G6" s="204"/>
      <c r="H6" s="204"/>
      <c r="I6" s="204"/>
      <c r="J6" s="204"/>
      <c r="K6" s="204"/>
      <c r="L6" s="204"/>
      <c r="X6" s="74"/>
      <c r="Z6" s="203" t="s">
        <v>95</v>
      </c>
      <c r="AA6" s="204"/>
      <c r="AB6" s="204"/>
      <c r="AC6" s="204"/>
      <c r="AD6" s="204"/>
      <c r="AE6" s="204"/>
      <c r="AF6" s="204"/>
      <c r="AG6" s="204"/>
      <c r="AH6" s="204"/>
      <c r="AI6" s="204"/>
      <c r="AJ6" s="204"/>
      <c r="AK6" s="204"/>
    </row>
    <row r="7" spans="1:40">
      <c r="X7" s="74"/>
    </row>
    <row r="8" spans="1:40">
      <c r="X8" s="74"/>
    </row>
    <row r="9" spans="1:40">
      <c r="A9" s="4" t="s">
        <v>0</v>
      </c>
      <c r="X9" s="74"/>
      <c r="Z9" s="4" t="s">
        <v>0</v>
      </c>
    </row>
    <row r="10" spans="1:40" s="61" customFormat="1" ht="56">
      <c r="A10" s="58" t="s">
        <v>81</v>
      </c>
      <c r="B10" s="24" t="s">
        <v>2</v>
      </c>
      <c r="C10" s="24" t="s">
        <v>3</v>
      </c>
      <c r="D10" s="24" t="s">
        <v>4</v>
      </c>
      <c r="E10" s="49" t="s">
        <v>5</v>
      </c>
      <c r="F10" s="60" t="s">
        <v>82</v>
      </c>
      <c r="H10"/>
      <c r="I10"/>
      <c r="J10"/>
      <c r="K10"/>
      <c r="L10"/>
      <c r="M10"/>
      <c r="N10"/>
      <c r="O10"/>
      <c r="X10" s="86"/>
      <c r="Z10" s="58" t="s">
        <v>81</v>
      </c>
      <c r="AA10" s="24" t="s">
        <v>2</v>
      </c>
      <c r="AB10" s="24" t="s">
        <v>3</v>
      </c>
      <c r="AC10" s="24" t="s">
        <v>4</v>
      </c>
      <c r="AD10" s="59" t="s">
        <v>5</v>
      </c>
      <c r="AE10" s="60" t="s">
        <v>82</v>
      </c>
      <c r="AG10"/>
      <c r="AH10"/>
      <c r="AI10"/>
      <c r="AJ10"/>
      <c r="AK10"/>
      <c r="AL10"/>
      <c r="AM10"/>
      <c r="AN10"/>
    </row>
    <row r="11" spans="1:40">
      <c r="A11" s="62" t="s">
        <v>83</v>
      </c>
      <c r="B11" s="36">
        <v>231461</v>
      </c>
      <c r="C11" s="36">
        <v>1897123</v>
      </c>
      <c r="D11" s="34">
        <v>180621</v>
      </c>
      <c r="E11" s="36">
        <v>155272</v>
      </c>
      <c r="F11" s="36">
        <v>33603</v>
      </c>
      <c r="X11" s="74"/>
      <c r="Z11" s="62" t="s">
        <v>83</v>
      </c>
      <c r="AA11" s="51">
        <v>272524</v>
      </c>
      <c r="AB11" s="51">
        <v>1106932</v>
      </c>
      <c r="AC11" s="51">
        <v>220388</v>
      </c>
      <c r="AD11" s="63"/>
      <c r="AE11" s="51">
        <v>56982</v>
      </c>
    </row>
    <row r="12" spans="1:40">
      <c r="X12" s="74"/>
    </row>
    <row r="13" spans="1:40">
      <c r="A13" t="s">
        <v>84</v>
      </c>
      <c r="X13" s="74"/>
      <c r="Z13" t="s">
        <v>84</v>
      </c>
    </row>
    <row r="14" spans="1:40" ht="44" customHeight="1">
      <c r="A14" s="157" t="s">
        <v>22</v>
      </c>
      <c r="B14" s="157" t="s">
        <v>2</v>
      </c>
      <c r="C14" s="157" t="s">
        <v>3</v>
      </c>
      <c r="D14" s="158" t="s">
        <v>23</v>
      </c>
      <c r="X14" s="74"/>
      <c r="Z14" s="157" t="s">
        <v>22</v>
      </c>
      <c r="AA14" s="157" t="s">
        <v>2</v>
      </c>
      <c r="AB14" s="157" t="s">
        <v>3</v>
      </c>
      <c r="AC14" s="158" t="s">
        <v>23</v>
      </c>
    </row>
    <row r="15" spans="1:40" ht="18">
      <c r="A15" s="171">
        <v>43374</v>
      </c>
      <c r="B15" s="172">
        <v>16713</v>
      </c>
      <c r="C15" s="172">
        <v>203623</v>
      </c>
      <c r="D15" s="172">
        <v>12515</v>
      </c>
      <c r="X15" s="74"/>
      <c r="Z15" s="171">
        <v>43374</v>
      </c>
      <c r="AA15" s="159">
        <v>4562</v>
      </c>
      <c r="AB15" s="159">
        <v>34135</v>
      </c>
      <c r="AC15" s="159">
        <v>4978</v>
      </c>
    </row>
    <row r="16" spans="1:40" ht="18">
      <c r="A16" s="171">
        <v>43405</v>
      </c>
      <c r="B16" s="172">
        <v>23641</v>
      </c>
      <c r="C16" s="172">
        <v>245841</v>
      </c>
      <c r="D16" s="172">
        <v>19766</v>
      </c>
      <c r="X16" s="74"/>
      <c r="Z16" s="171">
        <v>43405</v>
      </c>
      <c r="AA16" s="159">
        <v>14971</v>
      </c>
      <c r="AB16" s="159">
        <v>79044</v>
      </c>
      <c r="AC16" s="159">
        <v>14942</v>
      </c>
    </row>
    <row r="17" spans="1:38" ht="18">
      <c r="A17" s="171">
        <v>43435</v>
      </c>
      <c r="B17" s="172">
        <v>15824</v>
      </c>
      <c r="C17" s="172">
        <v>247135</v>
      </c>
      <c r="D17" s="172">
        <v>12155</v>
      </c>
      <c r="X17" s="74"/>
      <c r="Z17" s="171">
        <v>43435</v>
      </c>
      <c r="AA17" s="159">
        <v>3244</v>
      </c>
      <c r="AB17" s="159">
        <v>23344</v>
      </c>
      <c r="AC17" s="159">
        <v>3191</v>
      </c>
    </row>
    <row r="18" spans="1:38" ht="18">
      <c r="A18" s="171">
        <v>43466</v>
      </c>
      <c r="B18" s="172">
        <v>21927</v>
      </c>
      <c r="C18" s="172">
        <v>229531</v>
      </c>
      <c r="D18" s="172">
        <v>15961</v>
      </c>
      <c r="X18" s="74"/>
      <c r="Z18" s="171">
        <v>43466</v>
      </c>
      <c r="AA18" s="159">
        <v>5379</v>
      </c>
      <c r="AB18" s="159">
        <v>36094</v>
      </c>
      <c r="AC18" s="159">
        <v>5682</v>
      </c>
    </row>
    <row r="19" spans="1:38" ht="18">
      <c r="A19" s="171">
        <v>43497</v>
      </c>
      <c r="B19" s="172">
        <v>21204</v>
      </c>
      <c r="C19" s="172">
        <v>177065</v>
      </c>
      <c r="D19" s="172">
        <v>16200</v>
      </c>
      <c r="X19" s="74"/>
      <c r="Z19" s="171">
        <v>43497</v>
      </c>
      <c r="AA19" s="159">
        <v>6841</v>
      </c>
      <c r="AB19" s="159">
        <v>40373</v>
      </c>
      <c r="AC19" s="159">
        <v>5919</v>
      </c>
    </row>
    <row r="20" spans="1:38" ht="18">
      <c r="A20" s="171">
        <v>43525</v>
      </c>
      <c r="B20" s="172">
        <v>16612</v>
      </c>
      <c r="C20" s="172">
        <v>121838</v>
      </c>
      <c r="D20" s="172">
        <v>13941</v>
      </c>
      <c r="X20" s="74"/>
      <c r="Z20" s="171">
        <v>43525</v>
      </c>
      <c r="AA20" s="159">
        <v>9490</v>
      </c>
      <c r="AB20" s="159">
        <v>53929</v>
      </c>
      <c r="AC20" s="159">
        <v>8031</v>
      </c>
    </row>
    <row r="21" spans="1:38" ht="18">
      <c r="A21" s="171">
        <v>43556</v>
      </c>
      <c r="B21" s="172">
        <v>13930</v>
      </c>
      <c r="C21" s="172">
        <v>97203</v>
      </c>
      <c r="D21" s="172">
        <v>11196</v>
      </c>
      <c r="X21" s="74"/>
      <c r="Z21" s="171">
        <v>43556</v>
      </c>
      <c r="AA21" s="159">
        <v>8532</v>
      </c>
      <c r="AB21" s="159">
        <v>46651</v>
      </c>
      <c r="AC21" s="159">
        <v>6998</v>
      </c>
    </row>
    <row r="22" spans="1:38" ht="18">
      <c r="A22" s="171">
        <v>43586</v>
      </c>
      <c r="B22" s="172">
        <v>15287</v>
      </c>
      <c r="C22" s="172">
        <v>98091</v>
      </c>
      <c r="D22" s="172">
        <v>12476</v>
      </c>
      <c r="X22" s="74"/>
      <c r="Z22" s="171">
        <v>43586</v>
      </c>
      <c r="AA22" s="159">
        <v>13266</v>
      </c>
      <c r="AB22" s="159">
        <v>65388</v>
      </c>
      <c r="AC22" s="159">
        <v>10980</v>
      </c>
    </row>
    <row r="23" spans="1:38" ht="18">
      <c r="A23" s="171">
        <v>43617</v>
      </c>
      <c r="B23" s="172">
        <v>12351</v>
      </c>
      <c r="C23" s="172">
        <v>85344</v>
      </c>
      <c r="D23" s="172">
        <v>9522</v>
      </c>
      <c r="X23" s="74"/>
      <c r="Z23" s="171">
        <v>43617</v>
      </c>
      <c r="AA23" s="159">
        <v>12927</v>
      </c>
      <c r="AB23" s="159">
        <v>52497</v>
      </c>
      <c r="AC23" s="159">
        <v>8847</v>
      </c>
    </row>
    <row r="24" spans="1:38" ht="18">
      <c r="A24" s="171">
        <v>43647</v>
      </c>
      <c r="B24" s="172">
        <v>13953</v>
      </c>
      <c r="C24" s="172">
        <v>88812</v>
      </c>
      <c r="D24" s="172">
        <v>10902</v>
      </c>
      <c r="X24" s="74"/>
      <c r="Z24" s="171">
        <v>43647</v>
      </c>
      <c r="AA24" s="159">
        <v>20462</v>
      </c>
      <c r="AB24" s="159">
        <v>80623</v>
      </c>
      <c r="AC24" s="159">
        <v>14988</v>
      </c>
    </row>
    <row r="25" spans="1:38" ht="18">
      <c r="A25" s="171">
        <v>43678</v>
      </c>
      <c r="B25" s="172">
        <v>41714</v>
      </c>
      <c r="C25" s="172">
        <v>193142</v>
      </c>
      <c r="D25" s="172">
        <v>37659</v>
      </c>
      <c r="X25" s="74"/>
      <c r="Z25" s="171">
        <v>43678</v>
      </c>
      <c r="AA25" s="159">
        <v>137355</v>
      </c>
      <c r="AB25" s="159">
        <v>453037</v>
      </c>
      <c r="AC25" s="159">
        <v>124855</v>
      </c>
    </row>
    <row r="26" spans="1:38" ht="18">
      <c r="A26" s="171">
        <v>43709</v>
      </c>
      <c r="B26" s="172">
        <v>18305</v>
      </c>
      <c r="C26" s="172">
        <v>109498</v>
      </c>
      <c r="D26" s="172">
        <v>14934</v>
      </c>
      <c r="X26" s="74"/>
      <c r="Z26" s="171">
        <v>43709</v>
      </c>
      <c r="AA26" s="159">
        <v>35495</v>
      </c>
      <c r="AB26" s="159">
        <v>141817</v>
      </c>
      <c r="AC26" s="159">
        <v>25247</v>
      </c>
    </row>
    <row r="27" spans="1:38" ht="16">
      <c r="A27" s="138"/>
      <c r="B27" s="160"/>
      <c r="C27" s="160"/>
      <c r="D27" s="160"/>
      <c r="X27" s="74"/>
      <c r="Z27" s="138"/>
      <c r="AA27" s="160"/>
      <c r="AB27" s="160"/>
      <c r="AC27" s="160"/>
    </row>
    <row r="28" spans="1:38" ht="16">
      <c r="A28" s="161" t="s">
        <v>93</v>
      </c>
      <c r="B28" s="162">
        <f>SUM(B15:B26)</f>
        <v>231461</v>
      </c>
      <c r="C28" s="162">
        <f>SUM(C15:C26)</f>
        <v>1897123</v>
      </c>
      <c r="D28" s="201">
        <f>SUM(D15:D26)</f>
        <v>187227</v>
      </c>
      <c r="E28" s="21"/>
      <c r="X28" s="74"/>
      <c r="Z28" s="161" t="s">
        <v>93</v>
      </c>
      <c r="AA28" s="162">
        <f>SUM(AA15:AA26)</f>
        <v>272524</v>
      </c>
      <c r="AB28" s="162">
        <f>SUM(AB15:AB26)</f>
        <v>1106932</v>
      </c>
      <c r="AC28" s="201">
        <f>SUM(AC15:AC26)</f>
        <v>234658</v>
      </c>
      <c r="AD28" s="21"/>
    </row>
    <row r="29" spans="1:38">
      <c r="X29" s="74"/>
    </row>
    <row r="30" spans="1:38" ht="54" customHeight="1">
      <c r="A30" s="204" t="s">
        <v>85</v>
      </c>
      <c r="B30" s="204"/>
      <c r="C30" s="204"/>
      <c r="D30" s="204"/>
      <c r="E30" s="204"/>
      <c r="F30" s="204"/>
      <c r="G30" s="204"/>
      <c r="H30" s="204"/>
      <c r="I30" s="204"/>
      <c r="J30" s="204"/>
      <c r="K30" s="204"/>
      <c r="L30" s="204"/>
      <c r="M30" s="68"/>
      <c r="X30" s="74"/>
      <c r="Z30" s="204" t="s">
        <v>85</v>
      </c>
      <c r="AA30" s="204"/>
      <c r="AB30" s="204"/>
      <c r="AC30" s="204"/>
      <c r="AD30" s="204"/>
      <c r="AE30" s="204"/>
      <c r="AF30" s="204"/>
      <c r="AG30" s="204"/>
      <c r="AH30" s="204"/>
      <c r="AI30" s="204"/>
      <c r="AJ30" s="204"/>
      <c r="AK30" s="204"/>
      <c r="AL30" s="68"/>
    </row>
    <row r="31" spans="1:38">
      <c r="A31" s="3"/>
      <c r="B31" s="3"/>
      <c r="C31" s="3"/>
      <c r="D31" s="3"/>
      <c r="E31" s="3"/>
      <c r="F31" s="3"/>
      <c r="G31" s="3"/>
      <c r="H31" s="3"/>
      <c r="I31" s="3"/>
      <c r="J31" s="3"/>
      <c r="K31" s="3"/>
      <c r="L31" s="3"/>
      <c r="M31" s="3"/>
      <c r="X31" s="74"/>
      <c r="Z31" s="3"/>
      <c r="AA31" s="3"/>
      <c r="AB31" s="3"/>
      <c r="AC31" s="3"/>
      <c r="AD31" s="3"/>
      <c r="AE31" s="3"/>
      <c r="AF31" s="3"/>
      <c r="AG31" s="3"/>
      <c r="AH31" s="3"/>
      <c r="AI31" s="3"/>
      <c r="AJ31" s="3"/>
      <c r="AK31" s="3"/>
      <c r="AL31" s="3"/>
    </row>
    <row r="32" spans="1:38" ht="16">
      <c r="A32" s="27" t="s">
        <v>28</v>
      </c>
      <c r="B32" s="28"/>
      <c r="C32" s="28"/>
      <c r="D32" s="29"/>
      <c r="E32" s="3"/>
      <c r="F32" s="3"/>
      <c r="G32" s="3"/>
      <c r="H32" s="3"/>
      <c r="I32" s="3"/>
      <c r="J32" s="3"/>
      <c r="K32" s="3"/>
      <c r="L32" s="3"/>
      <c r="M32" s="3"/>
      <c r="X32" s="74"/>
      <c r="Z32" s="27" t="s">
        <v>28</v>
      </c>
      <c r="AA32" s="28"/>
      <c r="AB32" s="28"/>
      <c r="AC32" s="29"/>
      <c r="AD32" s="3"/>
      <c r="AE32" s="3"/>
      <c r="AF32" s="3"/>
      <c r="AG32" s="3"/>
      <c r="AH32" s="3"/>
      <c r="AI32" s="3"/>
      <c r="AJ32" s="3"/>
      <c r="AK32" s="3"/>
      <c r="AL32" s="3"/>
    </row>
    <row r="33" spans="1:39" ht="28">
      <c r="A33" s="30" t="s">
        <v>43</v>
      </c>
      <c r="B33" s="31">
        <v>1</v>
      </c>
      <c r="C33" s="31">
        <v>2</v>
      </c>
      <c r="D33" s="31" t="s">
        <v>30</v>
      </c>
      <c r="E33" s="31" t="s">
        <v>31</v>
      </c>
      <c r="F33" s="31" t="s">
        <v>32</v>
      </c>
      <c r="G33" s="31" t="s">
        <v>33</v>
      </c>
      <c r="H33" s="31" t="s">
        <v>34</v>
      </c>
      <c r="I33" s="31" t="s">
        <v>35</v>
      </c>
      <c r="J33" s="31" t="s">
        <v>36</v>
      </c>
      <c r="K33" s="31" t="s">
        <v>37</v>
      </c>
      <c r="L33" s="32" t="s">
        <v>38</v>
      </c>
      <c r="M33" s="32" t="s">
        <v>39</v>
      </c>
      <c r="N33" s="32" t="s">
        <v>40</v>
      </c>
      <c r="X33" s="74"/>
      <c r="Z33" s="30" t="s">
        <v>43</v>
      </c>
      <c r="AA33" s="31">
        <v>1</v>
      </c>
      <c r="AB33" s="31">
        <v>2</v>
      </c>
      <c r="AC33" s="31" t="s">
        <v>30</v>
      </c>
      <c r="AD33" s="31" t="s">
        <v>31</v>
      </c>
      <c r="AE33" s="31" t="s">
        <v>32</v>
      </c>
      <c r="AF33" s="31" t="s">
        <v>33</v>
      </c>
      <c r="AG33" s="31" t="s">
        <v>34</v>
      </c>
      <c r="AH33" s="31" t="s">
        <v>35</v>
      </c>
      <c r="AI33" s="31" t="s">
        <v>36</v>
      </c>
      <c r="AJ33" s="31" t="s">
        <v>37</v>
      </c>
      <c r="AK33" s="32" t="s">
        <v>38</v>
      </c>
      <c r="AL33" s="32" t="s">
        <v>39</v>
      </c>
      <c r="AM33" s="32" t="s">
        <v>40</v>
      </c>
    </row>
    <row r="34" spans="1:39">
      <c r="A34" s="5" t="s">
        <v>83</v>
      </c>
      <c r="B34" s="87">
        <v>159856</v>
      </c>
      <c r="C34" s="11">
        <v>12665</v>
      </c>
      <c r="D34" s="11">
        <v>5179</v>
      </c>
      <c r="E34" s="11">
        <v>1404</v>
      </c>
      <c r="F34" s="11">
        <v>735</v>
      </c>
      <c r="G34" s="11">
        <v>402</v>
      </c>
      <c r="H34" s="11">
        <v>155</v>
      </c>
      <c r="I34" s="11">
        <v>118</v>
      </c>
      <c r="J34" s="11">
        <v>42</v>
      </c>
      <c r="K34" s="11">
        <v>26</v>
      </c>
      <c r="L34" s="11">
        <v>11</v>
      </c>
      <c r="M34" s="34">
        <v>28</v>
      </c>
      <c r="N34" s="34">
        <f>SUM(B34:M34)</f>
        <v>180621</v>
      </c>
      <c r="X34" s="74"/>
      <c r="Z34" s="5" t="s">
        <v>83</v>
      </c>
      <c r="AA34" s="51">
        <v>188121</v>
      </c>
      <c r="AB34" s="51">
        <v>32792</v>
      </c>
      <c r="AC34" s="51">
        <v>25540</v>
      </c>
      <c r="AD34" s="51">
        <v>12552</v>
      </c>
      <c r="AE34" s="51">
        <v>11169</v>
      </c>
      <c r="AF34" s="51">
        <v>10553</v>
      </c>
      <c r="AG34" s="51">
        <v>6291</v>
      </c>
      <c r="AH34" s="51">
        <v>7581</v>
      </c>
      <c r="AI34" s="51">
        <v>4618</v>
      </c>
      <c r="AJ34" s="51">
        <v>3195</v>
      </c>
      <c r="AK34" s="51">
        <v>2451</v>
      </c>
      <c r="AL34" s="51">
        <v>14555</v>
      </c>
      <c r="AM34" s="34">
        <f>SUM(AA34:AL34)</f>
        <v>319418</v>
      </c>
    </row>
    <row r="35" spans="1:39">
      <c r="X35" s="74"/>
    </row>
    <row r="36" spans="1:39">
      <c r="X36" s="74"/>
    </row>
    <row r="37" spans="1:39" ht="42" customHeight="1">
      <c r="A37" s="211" t="s">
        <v>126</v>
      </c>
      <c r="B37" s="211"/>
      <c r="C37" s="211"/>
      <c r="D37" s="211"/>
      <c r="E37" s="211"/>
      <c r="F37" s="211"/>
      <c r="G37" s="211"/>
      <c r="H37" s="211"/>
      <c r="I37" s="57"/>
      <c r="J37" s="57"/>
      <c r="X37" s="74"/>
      <c r="Z37" s="215" t="s">
        <v>100</v>
      </c>
      <c r="AA37" s="215"/>
      <c r="AB37" s="215"/>
      <c r="AC37" s="215"/>
      <c r="AD37" s="215"/>
      <c r="AE37" s="215"/>
      <c r="AH37" s="57"/>
      <c r="AI37" s="57"/>
    </row>
    <row r="38" spans="1:39" ht="12.75" customHeight="1">
      <c r="A38" s="70"/>
      <c r="B38" s="70"/>
      <c r="C38" s="70"/>
      <c r="D38" s="70"/>
      <c r="E38" s="70"/>
      <c r="F38" s="70"/>
      <c r="G38" s="70"/>
      <c r="H38" s="70"/>
      <c r="I38" s="53"/>
      <c r="J38" s="53"/>
      <c r="X38" s="74"/>
      <c r="AH38" s="53"/>
      <c r="AI38" s="53"/>
    </row>
    <row r="39" spans="1:39">
      <c r="A39" s="78" t="s">
        <v>110</v>
      </c>
      <c r="B39" s="78"/>
      <c r="C39" s="78"/>
      <c r="D39" s="78"/>
      <c r="E39" s="78"/>
      <c r="F39" s="78"/>
      <c r="G39" s="78"/>
      <c r="H39" s="53"/>
      <c r="I39" s="53"/>
      <c r="J39" s="53"/>
      <c r="X39" s="74"/>
      <c r="Z39" s="85" t="s">
        <v>123</v>
      </c>
      <c r="AH39" s="53"/>
      <c r="AI39" s="53"/>
    </row>
    <row r="40" spans="1:39" ht="28">
      <c r="A40" s="79" t="s">
        <v>46</v>
      </c>
      <c r="B40" s="48" t="s">
        <v>111</v>
      </c>
      <c r="C40" s="47" t="s">
        <v>48</v>
      </c>
      <c r="D40" s="47" t="s">
        <v>49</v>
      </c>
      <c r="E40" s="47" t="s">
        <v>50</v>
      </c>
      <c r="F40" s="47" t="s">
        <v>51</v>
      </c>
      <c r="G40" s="47" t="s">
        <v>52</v>
      </c>
      <c r="H40" s="47" t="s">
        <v>53</v>
      </c>
      <c r="X40" s="74"/>
      <c r="Z40" s="85"/>
      <c r="AH40" s="53"/>
      <c r="AI40" s="53"/>
    </row>
    <row r="41" spans="1:39">
      <c r="A41" s="80">
        <v>1</v>
      </c>
      <c r="B41" s="9" t="s">
        <v>112</v>
      </c>
      <c r="C41" s="87">
        <v>62775</v>
      </c>
      <c r="D41" s="81">
        <v>0.10299999999999999</v>
      </c>
      <c r="E41" s="87">
        <v>81978</v>
      </c>
      <c r="F41" s="81">
        <v>9.7000000000000003E-2</v>
      </c>
      <c r="G41" s="87">
        <v>718539</v>
      </c>
      <c r="H41" s="81">
        <v>0.245</v>
      </c>
      <c r="X41" s="74"/>
      <c r="Z41" s="203" t="s">
        <v>94</v>
      </c>
      <c r="AA41" s="204"/>
      <c r="AB41" s="204"/>
      <c r="AC41" s="204"/>
      <c r="AD41" s="204"/>
      <c r="AE41" s="204"/>
      <c r="AF41" s="204"/>
      <c r="AG41" s="204"/>
    </row>
    <row r="42" spans="1:39">
      <c r="A42" s="80">
        <v>2</v>
      </c>
      <c r="B42" s="9" t="s">
        <v>114</v>
      </c>
      <c r="C42" s="87">
        <v>26148</v>
      </c>
      <c r="D42" s="81">
        <v>4.2999999999999997E-2</v>
      </c>
      <c r="E42" s="87">
        <v>27952</v>
      </c>
      <c r="F42" s="81">
        <v>3.3000000000000002E-2</v>
      </c>
      <c r="G42" s="87">
        <v>194869</v>
      </c>
      <c r="H42" s="81">
        <v>6.6000000000000003E-2</v>
      </c>
      <c r="X42" s="74"/>
      <c r="Z42" s="214" t="s">
        <v>91</v>
      </c>
      <c r="AA42" s="214"/>
      <c r="AB42" s="214"/>
      <c r="AC42" s="214"/>
      <c r="AD42" s="214"/>
      <c r="AE42" s="214"/>
      <c r="AF42" s="214"/>
      <c r="AG42" s="214"/>
    </row>
    <row r="43" spans="1:39">
      <c r="A43" s="80">
        <v>3</v>
      </c>
      <c r="B43" s="9" t="s">
        <v>113</v>
      </c>
      <c r="C43" s="87">
        <v>21429</v>
      </c>
      <c r="D43" s="81">
        <v>3.5000000000000003E-2</v>
      </c>
      <c r="E43" s="87">
        <v>26684</v>
      </c>
      <c r="F43" s="81">
        <v>3.1E-2</v>
      </c>
      <c r="G43" s="87">
        <v>207815</v>
      </c>
      <c r="H43" s="81">
        <v>7.0999999999999994E-2</v>
      </c>
      <c r="X43" s="74"/>
    </row>
    <row r="44" spans="1:39" ht="28">
      <c r="A44" s="80">
        <v>4</v>
      </c>
      <c r="B44" s="9" t="s">
        <v>115</v>
      </c>
      <c r="C44" s="87">
        <v>10576</v>
      </c>
      <c r="D44" s="81">
        <v>1.7000000000000001E-2</v>
      </c>
      <c r="E44" s="87">
        <v>15297</v>
      </c>
      <c r="F44" s="81">
        <v>1.7999999999999999E-2</v>
      </c>
      <c r="G44" s="87">
        <v>98602</v>
      </c>
      <c r="H44" s="81">
        <v>3.4000000000000002E-2</v>
      </c>
      <c r="X44" s="74"/>
      <c r="Z44" s="47" t="s">
        <v>46</v>
      </c>
      <c r="AA44" s="48" t="s">
        <v>47</v>
      </c>
      <c r="AB44" s="47" t="s">
        <v>48</v>
      </c>
      <c r="AC44" s="47" t="s">
        <v>49</v>
      </c>
      <c r="AD44" s="47" t="s">
        <v>50</v>
      </c>
      <c r="AE44" s="47" t="s">
        <v>51</v>
      </c>
      <c r="AF44" s="47" t="s">
        <v>52</v>
      </c>
      <c r="AG44" s="47" t="s">
        <v>53</v>
      </c>
    </row>
    <row r="45" spans="1:39">
      <c r="A45" s="80">
        <v>5</v>
      </c>
      <c r="B45" s="9" t="s">
        <v>107</v>
      </c>
      <c r="C45" s="87">
        <v>4700</v>
      </c>
      <c r="D45" s="81">
        <v>8.0000000000000002E-3</v>
      </c>
      <c r="E45" s="87">
        <v>7633</v>
      </c>
      <c r="F45" s="81">
        <v>8.9999999999999993E-3</v>
      </c>
      <c r="G45" s="87">
        <v>88555</v>
      </c>
      <c r="H45" s="81">
        <v>0.03</v>
      </c>
      <c r="X45" s="74"/>
      <c r="Z45" s="49">
        <v>1</v>
      </c>
      <c r="AA45" s="50" t="s">
        <v>54</v>
      </c>
      <c r="AB45" s="51">
        <v>30933</v>
      </c>
      <c r="AC45" s="65">
        <v>0.13945467824393409</v>
      </c>
      <c r="AD45" s="51">
        <v>32229</v>
      </c>
      <c r="AE45" s="65">
        <v>0.11826114397264094</v>
      </c>
      <c r="AF45" s="51">
        <v>139244</v>
      </c>
      <c r="AG45" s="65">
        <v>0.12579273162217733</v>
      </c>
    </row>
    <row r="46" spans="1:39">
      <c r="A46" s="80">
        <v>6</v>
      </c>
      <c r="B46" s="9" t="s">
        <v>59</v>
      </c>
      <c r="C46" s="87">
        <v>5435</v>
      </c>
      <c r="D46" s="81">
        <v>8.9999999999999993E-3</v>
      </c>
      <c r="E46" s="87">
        <v>5930</v>
      </c>
      <c r="F46" s="81">
        <v>7.0000000000000001E-3</v>
      </c>
      <c r="G46" s="87">
        <v>41681</v>
      </c>
      <c r="H46" s="81">
        <v>1.4E-2</v>
      </c>
      <c r="X46" s="74"/>
      <c r="Z46" s="49">
        <v>2</v>
      </c>
      <c r="AA46" s="50" t="s">
        <v>86</v>
      </c>
      <c r="AB46" s="51">
        <v>23423</v>
      </c>
      <c r="AC46" s="65">
        <v>0.10559748257549118</v>
      </c>
      <c r="AD46" s="51">
        <v>29361</v>
      </c>
      <c r="AE46" s="65">
        <v>0.10773730020108321</v>
      </c>
      <c r="AF46" s="51">
        <v>96298</v>
      </c>
      <c r="AG46" s="65">
        <v>8.6995407125279603E-2</v>
      </c>
    </row>
    <row r="47" spans="1:39">
      <c r="A47" s="80">
        <v>7</v>
      </c>
      <c r="B47" s="9" t="s">
        <v>66</v>
      </c>
      <c r="C47" s="87">
        <v>3724</v>
      </c>
      <c r="D47" s="81">
        <v>6.0000000000000001E-3</v>
      </c>
      <c r="E47" s="87">
        <v>4997</v>
      </c>
      <c r="F47" s="81">
        <v>6.0000000000000001E-3</v>
      </c>
      <c r="G47" s="87">
        <v>55262</v>
      </c>
      <c r="H47" s="81">
        <v>1.9E-2</v>
      </c>
      <c r="X47" s="74"/>
      <c r="Z47" s="49">
        <v>3</v>
      </c>
      <c r="AA47" s="50" t="s">
        <v>59</v>
      </c>
      <c r="AB47" s="51">
        <v>22150</v>
      </c>
      <c r="AC47" s="65">
        <v>9.9858439954195855E-2</v>
      </c>
      <c r="AD47" s="51">
        <v>22115</v>
      </c>
      <c r="AE47" s="65">
        <v>8.114881625104578E-2</v>
      </c>
      <c r="AF47" s="51">
        <v>71952</v>
      </c>
      <c r="AG47" s="65">
        <v>6.5001282824961246E-2</v>
      </c>
    </row>
    <row r="48" spans="1:39">
      <c r="A48" s="80">
        <v>8</v>
      </c>
      <c r="B48" s="9" t="s">
        <v>68</v>
      </c>
      <c r="C48" s="87">
        <v>3443</v>
      </c>
      <c r="D48" s="81">
        <v>6.0000000000000001E-3</v>
      </c>
      <c r="E48" s="87">
        <v>4136</v>
      </c>
      <c r="F48" s="81">
        <v>5.0000000000000001E-3</v>
      </c>
      <c r="G48" s="87">
        <v>26362</v>
      </c>
      <c r="H48" s="81">
        <v>8.9999999999999993E-3</v>
      </c>
      <c r="X48" s="74"/>
      <c r="Z48" s="49">
        <v>4</v>
      </c>
      <c r="AA48" s="50" t="s">
        <v>61</v>
      </c>
      <c r="AB48" s="51">
        <v>9942</v>
      </c>
      <c r="AC48" s="65">
        <v>2.3984058715861036E-2</v>
      </c>
      <c r="AD48" s="51">
        <v>13461</v>
      </c>
      <c r="AE48" s="65">
        <v>4.1889888596967607E-2</v>
      </c>
      <c r="AF48" s="51">
        <v>48907</v>
      </c>
      <c r="AG48" s="65">
        <v>4.9989520584823637E-2</v>
      </c>
    </row>
    <row r="49" spans="1:35">
      <c r="A49" s="80">
        <v>9</v>
      </c>
      <c r="B49" s="9" t="s">
        <v>78</v>
      </c>
      <c r="C49" s="87">
        <v>2230</v>
      </c>
      <c r="D49" s="81">
        <v>4.0000000000000001E-3</v>
      </c>
      <c r="E49" s="87">
        <v>2915</v>
      </c>
      <c r="F49" s="81">
        <v>3.0000000000000001E-3</v>
      </c>
      <c r="G49" s="87">
        <v>22507</v>
      </c>
      <c r="H49" s="81">
        <v>8.0000000000000002E-3</v>
      </c>
      <c r="X49" s="74"/>
      <c r="Z49" s="49">
        <v>5</v>
      </c>
      <c r="AA49" s="50" t="s">
        <v>79</v>
      </c>
      <c r="AB49" s="51">
        <v>5320</v>
      </c>
      <c r="AC49" s="65">
        <v>3.5574851001289369E-2</v>
      </c>
      <c r="AD49" s="51">
        <v>11416</v>
      </c>
      <c r="AE49" s="65">
        <v>4.1809161761899867E-2</v>
      </c>
      <c r="AF49" s="51">
        <v>55335</v>
      </c>
      <c r="AG49" s="65">
        <v>4.8977714981588753E-2</v>
      </c>
    </row>
    <row r="50" spans="1:35">
      <c r="A50" s="80">
        <v>10</v>
      </c>
      <c r="B50" s="9" t="s">
        <v>56</v>
      </c>
      <c r="C50" s="87">
        <v>1865</v>
      </c>
      <c r="D50" s="81">
        <v>3.0000000000000001E-3</v>
      </c>
      <c r="E50" s="87">
        <v>2787</v>
      </c>
      <c r="F50" s="81">
        <v>3.0000000000000001E-3</v>
      </c>
      <c r="G50" s="87">
        <v>26212</v>
      </c>
      <c r="H50" s="81">
        <v>8.9999999999999993E-3</v>
      </c>
      <c r="X50" s="74"/>
      <c r="Z50" s="49">
        <v>6</v>
      </c>
      <c r="AA50" s="50" t="s">
        <v>56</v>
      </c>
      <c r="AB50" s="51">
        <v>7891</v>
      </c>
      <c r="AC50" s="65">
        <v>4.4821336795693688E-2</v>
      </c>
      <c r="AD50" s="51">
        <v>11394</v>
      </c>
      <c r="AE50" s="65">
        <v>4.9393814856673171E-2</v>
      </c>
      <c r="AF50" s="51">
        <v>54215</v>
      </c>
      <c r="AG50" s="65">
        <v>4.4182479140543414E-2</v>
      </c>
    </row>
    <row r="51" spans="1:35">
      <c r="A51" s="80">
        <v>11</v>
      </c>
      <c r="B51" s="9" t="s">
        <v>61</v>
      </c>
      <c r="C51" s="87">
        <v>2355</v>
      </c>
      <c r="D51" s="81">
        <v>4.0000000000000001E-3</v>
      </c>
      <c r="E51" s="87">
        <v>2742</v>
      </c>
      <c r="F51" s="81">
        <v>3.0000000000000001E-3</v>
      </c>
      <c r="G51" s="87">
        <v>16323</v>
      </c>
      <c r="H51" s="81">
        <v>6.0000000000000001E-3</v>
      </c>
      <c r="X51" s="74"/>
      <c r="Z51" s="49">
        <v>7</v>
      </c>
      <c r="AA51" s="50" t="s">
        <v>68</v>
      </c>
      <c r="AB51" s="51">
        <v>8323</v>
      </c>
      <c r="AC51" s="65">
        <v>3.5656000072132508E-2</v>
      </c>
      <c r="AD51" s="51">
        <v>11120</v>
      </c>
      <c r="AE51" s="65">
        <v>3.8363593665145086E-2</v>
      </c>
      <c r="AF51" s="51">
        <v>42676</v>
      </c>
      <c r="AG51" s="65">
        <v>4.3566361800002167E-2</v>
      </c>
    </row>
    <row r="52" spans="1:35">
      <c r="A52" s="80">
        <v>12</v>
      </c>
      <c r="B52" s="9" t="s">
        <v>118</v>
      </c>
      <c r="C52" s="87">
        <v>1908</v>
      </c>
      <c r="D52" s="81">
        <v>3.0000000000000001E-3</v>
      </c>
      <c r="E52" s="87">
        <v>2641</v>
      </c>
      <c r="F52" s="81">
        <v>3.0000000000000001E-3</v>
      </c>
      <c r="G52" s="87">
        <v>23995</v>
      </c>
      <c r="H52" s="81">
        <v>8.0000000000000002E-3</v>
      </c>
      <c r="X52" s="74"/>
      <c r="Z52" s="49">
        <v>8</v>
      </c>
      <c r="AA52" s="50" t="s">
        <v>69</v>
      </c>
      <c r="AB52" s="51">
        <v>8918</v>
      </c>
      <c r="AC52" s="65">
        <v>3.7522428701524703E-2</v>
      </c>
      <c r="AD52" s="51">
        <v>11099</v>
      </c>
      <c r="AE52" s="65">
        <v>4.0803745725147146E-2</v>
      </c>
      <c r="AF52" s="51">
        <v>40471</v>
      </c>
      <c r="AG52" s="65">
        <v>3.8553407074689322E-2</v>
      </c>
    </row>
    <row r="53" spans="1:35">
      <c r="A53" s="80">
        <v>13</v>
      </c>
      <c r="B53" s="9" t="s">
        <v>86</v>
      </c>
      <c r="C53" s="87">
        <v>2305</v>
      </c>
      <c r="D53" s="81">
        <v>4.0000000000000001E-3</v>
      </c>
      <c r="E53" s="87">
        <v>2587</v>
      </c>
      <c r="F53" s="81">
        <v>3.0000000000000001E-3</v>
      </c>
      <c r="G53" s="87">
        <v>17528</v>
      </c>
      <c r="H53" s="81">
        <v>6.0000000000000001E-3</v>
      </c>
      <c r="X53" s="74"/>
      <c r="Z53" s="49">
        <v>9</v>
      </c>
      <c r="AA53" s="50" t="s">
        <v>80</v>
      </c>
      <c r="AB53" s="51">
        <v>7909</v>
      </c>
      <c r="AC53" s="65">
        <v>2.1684835041972102E-2</v>
      </c>
      <c r="AD53" s="51">
        <v>10455</v>
      </c>
      <c r="AE53" s="65">
        <v>2.1565073167867783E-2</v>
      </c>
      <c r="AF53" s="51">
        <v>48225</v>
      </c>
      <c r="AG53" s="65">
        <v>3.7340143748667488E-2</v>
      </c>
    </row>
    <row r="54" spans="1:35">
      <c r="A54" s="80">
        <v>14</v>
      </c>
      <c r="B54" s="9" t="s">
        <v>117</v>
      </c>
      <c r="C54" s="87">
        <v>1459</v>
      </c>
      <c r="D54" s="81">
        <v>2E-3</v>
      </c>
      <c r="E54" s="87">
        <v>2156</v>
      </c>
      <c r="F54" s="81">
        <v>3.0000000000000001E-3</v>
      </c>
      <c r="G54" s="87">
        <v>18759</v>
      </c>
      <c r="H54" s="81">
        <v>6.0000000000000001E-3</v>
      </c>
      <c r="X54" s="74"/>
      <c r="Z54" s="49">
        <v>10</v>
      </c>
      <c r="AA54" s="50" t="s">
        <v>62</v>
      </c>
      <c r="AB54" s="51">
        <v>8689</v>
      </c>
      <c r="AC54" s="65">
        <v>4.0204856321061792E-2</v>
      </c>
      <c r="AD54" s="51">
        <v>9349</v>
      </c>
      <c r="AE54" s="65">
        <v>4.0726688291673391E-2</v>
      </c>
      <c r="AF54" s="51">
        <v>32182</v>
      </c>
      <c r="AG54" s="65">
        <v>3.6561414793320639E-2</v>
      </c>
    </row>
    <row r="55" spans="1:35">
      <c r="A55" s="80">
        <v>15</v>
      </c>
      <c r="B55" s="9" t="s">
        <v>80</v>
      </c>
      <c r="C55" s="87">
        <v>1734</v>
      </c>
      <c r="D55" s="81">
        <v>3.0000000000000001E-3</v>
      </c>
      <c r="E55" s="87">
        <v>1896</v>
      </c>
      <c r="F55" s="81">
        <v>2E-3</v>
      </c>
      <c r="G55" s="87">
        <v>10894</v>
      </c>
      <c r="H55" s="81">
        <v>4.0000000000000001E-3</v>
      </c>
      <c r="X55" s="74"/>
      <c r="Z55" s="49">
        <v>11</v>
      </c>
      <c r="AA55" s="50" t="s">
        <v>87</v>
      </c>
      <c r="AB55" s="51">
        <v>7402</v>
      </c>
      <c r="AC55" s="65">
        <v>3.9172459808668521E-2</v>
      </c>
      <c r="AD55" s="51">
        <v>7572</v>
      </c>
      <c r="AE55" s="65">
        <v>3.4305235502194303E-2</v>
      </c>
      <c r="AF55" s="51">
        <v>21784</v>
      </c>
      <c r="AG55" s="65">
        <v>2.9073149931522442E-2</v>
      </c>
    </row>
    <row r="56" spans="1:35">
      <c r="A56" s="80">
        <v>16</v>
      </c>
      <c r="B56" s="9" t="s">
        <v>116</v>
      </c>
      <c r="C56" s="87">
        <v>1561</v>
      </c>
      <c r="D56" s="81">
        <v>3.0000000000000001E-3</v>
      </c>
      <c r="E56" s="87">
        <v>1872</v>
      </c>
      <c r="F56" s="81">
        <v>2E-3</v>
      </c>
      <c r="G56" s="87">
        <v>17178</v>
      </c>
      <c r="H56" s="81">
        <v>6.0000000000000001E-3</v>
      </c>
      <c r="X56" s="74"/>
      <c r="Z56" s="49">
        <v>12</v>
      </c>
      <c r="AA56" s="50" t="s">
        <v>78</v>
      </c>
      <c r="AB56" s="51">
        <v>4111</v>
      </c>
      <c r="AC56" s="65">
        <v>1.6198256196633214E-2</v>
      </c>
      <c r="AD56" s="51">
        <v>7192</v>
      </c>
      <c r="AE56" s="65">
        <v>1.7345261334781523E-2</v>
      </c>
      <c r="AF56" s="51">
        <v>29190</v>
      </c>
      <c r="AG56" s="65">
        <v>2.7836398261139799E-2</v>
      </c>
    </row>
    <row r="57" spans="1:35">
      <c r="A57" s="80">
        <v>17</v>
      </c>
      <c r="B57" s="9" t="s">
        <v>57</v>
      </c>
      <c r="C57" s="87">
        <v>1244</v>
      </c>
      <c r="D57" s="81">
        <v>2E-3</v>
      </c>
      <c r="E57" s="87">
        <v>1780</v>
      </c>
      <c r="F57" s="81">
        <v>2E-3</v>
      </c>
      <c r="G57" s="87">
        <v>13446</v>
      </c>
      <c r="H57" s="81">
        <v>5.0000000000000001E-3</v>
      </c>
      <c r="X57" s="74"/>
      <c r="Z57" s="49">
        <v>13</v>
      </c>
      <c r="AA57" s="50" t="s">
        <v>57</v>
      </c>
      <c r="AB57" s="51">
        <v>4810</v>
      </c>
      <c r="AC57" s="65">
        <v>1.8533546124230211E-2</v>
      </c>
      <c r="AD57" s="51">
        <v>5877</v>
      </c>
      <c r="AE57" s="65">
        <v>2.6390336263962075E-2</v>
      </c>
      <c r="AF57" s="51">
        <v>41333</v>
      </c>
      <c r="AG57" s="65">
        <v>2.6370183534309245E-2</v>
      </c>
    </row>
    <row r="58" spans="1:35">
      <c r="A58" s="80">
        <v>18</v>
      </c>
      <c r="B58" s="9" t="s">
        <v>79</v>
      </c>
      <c r="C58" s="87">
        <v>1143</v>
      </c>
      <c r="D58" s="81">
        <v>2E-3</v>
      </c>
      <c r="E58" s="87">
        <v>1652</v>
      </c>
      <c r="F58" s="81">
        <v>2E-3</v>
      </c>
      <c r="G58" s="87">
        <v>9916</v>
      </c>
      <c r="H58" s="81">
        <v>3.0000000000000001E-3</v>
      </c>
      <c r="X58" s="74"/>
      <c r="Z58" s="49">
        <v>14</v>
      </c>
      <c r="AA58" s="50" t="s">
        <v>88</v>
      </c>
      <c r="AB58" s="51">
        <v>1983</v>
      </c>
      <c r="AC58" s="65">
        <v>3.3370301243384096E-2</v>
      </c>
      <c r="AD58" s="51">
        <v>5212</v>
      </c>
      <c r="AE58" s="65">
        <v>2.7784708869677533E-2</v>
      </c>
      <c r="AF58" s="51">
        <v>21768</v>
      </c>
      <c r="AG58" s="65">
        <v>1.9679618982918555E-2</v>
      </c>
    </row>
    <row r="59" spans="1:35">
      <c r="A59" s="80">
        <v>19</v>
      </c>
      <c r="B59" s="9" t="s">
        <v>60</v>
      </c>
      <c r="C59" s="87">
        <v>1309</v>
      </c>
      <c r="D59" s="81">
        <v>2E-3</v>
      </c>
      <c r="E59" s="87">
        <v>1614</v>
      </c>
      <c r="F59" s="81">
        <v>2E-3</v>
      </c>
      <c r="G59" s="87">
        <v>12845</v>
      </c>
      <c r="H59" s="81">
        <v>4.0000000000000001E-3</v>
      </c>
      <c r="X59" s="74"/>
      <c r="Z59" s="49">
        <v>15</v>
      </c>
      <c r="AA59" s="50" t="s">
        <v>55</v>
      </c>
      <c r="AB59" s="51">
        <v>3593</v>
      </c>
      <c r="AC59" s="65">
        <v>8.9399226378857957E-3</v>
      </c>
      <c r="AD59" s="51">
        <v>4727</v>
      </c>
      <c r="AE59" s="65">
        <v>1.912492110786573E-2</v>
      </c>
      <c r="AF59" s="51">
        <v>30813</v>
      </c>
      <c r="AG59" s="65">
        <v>1.9665164617158056E-2</v>
      </c>
    </row>
    <row r="60" spans="1:35">
      <c r="A60" s="80">
        <v>20</v>
      </c>
      <c r="B60" s="9" t="s">
        <v>69</v>
      </c>
      <c r="C60" s="87">
        <v>1142</v>
      </c>
      <c r="D60" s="81">
        <v>2E-3</v>
      </c>
      <c r="E60" s="87">
        <v>1566</v>
      </c>
      <c r="F60" s="81">
        <v>2E-3</v>
      </c>
      <c r="G60" s="87">
        <v>13845</v>
      </c>
      <c r="H60" s="81">
        <v>5.0000000000000001E-3</v>
      </c>
      <c r="X60" s="74"/>
      <c r="Z60" s="49">
        <v>16</v>
      </c>
      <c r="AA60" s="50" t="s">
        <v>66</v>
      </c>
      <c r="AB60" s="51">
        <v>3854</v>
      </c>
      <c r="AC60" s="65">
        <v>1.7447050231274852E-2</v>
      </c>
      <c r="AD60" s="51">
        <v>4187</v>
      </c>
      <c r="AE60" s="65">
        <v>1.354743068500389E-2</v>
      </c>
      <c r="AF60" s="51">
        <v>15913</v>
      </c>
      <c r="AG60" s="65">
        <v>1.50144724337177E-2</v>
      </c>
    </row>
    <row r="61" spans="1:35">
      <c r="C61" s="21"/>
      <c r="D61" s="64"/>
      <c r="X61" s="74"/>
      <c r="Z61" s="49">
        <v>17</v>
      </c>
      <c r="AA61" s="50" t="s">
        <v>89</v>
      </c>
      <c r="AB61" s="51">
        <v>1757</v>
      </c>
      <c r="AC61" s="65">
        <v>1.737491772385873E-2</v>
      </c>
      <c r="AD61" s="51">
        <v>3991</v>
      </c>
      <c r="AE61" s="65">
        <v>1.5363784474027975E-2</v>
      </c>
      <c r="AF61" s="51">
        <v>13824</v>
      </c>
      <c r="AG61" s="65">
        <v>1.4375770146675676E-2</v>
      </c>
    </row>
    <row r="62" spans="1:35">
      <c r="X62" s="74"/>
      <c r="Z62" s="49">
        <v>18</v>
      </c>
      <c r="AA62" s="50" t="s">
        <v>72</v>
      </c>
      <c r="AB62" s="51">
        <v>2934</v>
      </c>
      <c r="AC62" s="65">
        <v>1.3227298547431631E-2</v>
      </c>
      <c r="AD62" s="51">
        <v>3945</v>
      </c>
      <c r="AE62" s="65">
        <v>1.4475789288282867E-2</v>
      </c>
      <c r="AF62" s="51">
        <v>15308</v>
      </c>
      <c r="AG62" s="65">
        <v>1.3829214441356831E-2</v>
      </c>
    </row>
    <row r="63" spans="1:35" ht="30.75" customHeight="1">
      <c r="I63" s="68"/>
      <c r="J63" s="68"/>
      <c r="X63" s="74"/>
      <c r="Z63" s="49">
        <v>19</v>
      </c>
      <c r="AA63" s="50" t="s">
        <v>58</v>
      </c>
      <c r="AB63" s="51">
        <v>3870</v>
      </c>
      <c r="AC63" s="65">
        <v>7.9210509706330538E-3</v>
      </c>
      <c r="AD63" s="51">
        <v>3692</v>
      </c>
      <c r="AE63" s="65">
        <v>1.4644581761606316E-2</v>
      </c>
      <c r="AF63" s="51">
        <v>16620</v>
      </c>
      <c r="AG63" s="65">
        <v>1.2488572017070605E-2</v>
      </c>
    </row>
    <row r="64" spans="1:35" ht="48" customHeight="1">
      <c r="A64" s="204" t="s">
        <v>127</v>
      </c>
      <c r="B64" s="204"/>
      <c r="C64" s="204"/>
      <c r="D64" s="204"/>
      <c r="E64" s="204"/>
      <c r="F64" s="204"/>
      <c r="G64" s="204"/>
      <c r="H64" s="204"/>
      <c r="X64" s="74"/>
      <c r="Z64" s="49">
        <v>20</v>
      </c>
      <c r="AA64" s="50" t="s">
        <v>90</v>
      </c>
      <c r="AB64" s="51">
        <v>2522</v>
      </c>
      <c r="AC64" s="65">
        <v>1.1369886481466454E-2</v>
      </c>
      <c r="AD64" s="51">
        <v>3160</v>
      </c>
      <c r="AE64" s="65">
        <v>1.1595309037002245E-2</v>
      </c>
      <c r="AF64" s="51">
        <v>13656</v>
      </c>
      <c r="AG64" s="65">
        <v>1.2336801176585373E-2</v>
      </c>
      <c r="AH64" s="68"/>
      <c r="AI64" s="68"/>
    </row>
    <row r="65" spans="1:24">
      <c r="A65" s="214" t="s">
        <v>91</v>
      </c>
      <c r="B65" s="214"/>
      <c r="C65" s="214"/>
      <c r="D65" s="214"/>
      <c r="E65" s="214"/>
      <c r="F65" s="214"/>
      <c r="G65" s="214"/>
      <c r="H65" s="214"/>
      <c r="X65" s="74"/>
    </row>
    <row r="66" spans="1:24">
      <c r="X66" s="74"/>
    </row>
    <row r="67" spans="1:24" ht="28">
      <c r="A67" s="47" t="s">
        <v>46</v>
      </c>
      <c r="B67" s="48" t="s">
        <v>47</v>
      </c>
      <c r="C67" s="47" t="s">
        <v>48</v>
      </c>
      <c r="D67" s="47" t="s">
        <v>49</v>
      </c>
      <c r="E67" s="47" t="s">
        <v>50</v>
      </c>
      <c r="F67" s="47" t="s">
        <v>51</v>
      </c>
      <c r="G67" s="47" t="s">
        <v>52</v>
      </c>
      <c r="H67" s="47" t="s">
        <v>53</v>
      </c>
      <c r="X67" s="74"/>
    </row>
    <row r="68" spans="1:24" ht="16">
      <c r="A68" s="49">
        <v>1</v>
      </c>
      <c r="B68" s="88" t="s">
        <v>54</v>
      </c>
      <c r="C68" s="89">
        <v>7577</v>
      </c>
      <c r="D68" s="65">
        <v>1.2E-2</v>
      </c>
      <c r="E68" s="89">
        <v>9302</v>
      </c>
      <c r="F68" s="65">
        <v>1.0999999999999999E-2</v>
      </c>
      <c r="G68" s="89">
        <v>65675</v>
      </c>
      <c r="H68" s="65">
        <v>2.1999999999999999E-2</v>
      </c>
      <c r="X68" s="74"/>
    </row>
    <row r="69" spans="1:24" ht="16">
      <c r="A69" s="49">
        <v>2</v>
      </c>
      <c r="B69" s="88" t="s">
        <v>107</v>
      </c>
      <c r="C69" s="89">
        <v>4323</v>
      </c>
      <c r="D69" s="65">
        <v>7.0000000000000001E-3</v>
      </c>
      <c r="E69" s="89">
        <v>6776</v>
      </c>
      <c r="F69" s="65">
        <v>8.0000000000000002E-3</v>
      </c>
      <c r="G69" s="89">
        <v>72254</v>
      </c>
      <c r="H69" s="65">
        <v>2.5000000000000001E-2</v>
      </c>
      <c r="X69" s="74"/>
    </row>
    <row r="70" spans="1:24" ht="16">
      <c r="A70" s="49">
        <v>3</v>
      </c>
      <c r="B70" s="88" t="s">
        <v>79</v>
      </c>
      <c r="C70" s="89">
        <v>5528</v>
      </c>
      <c r="D70" s="65">
        <v>8.9999999999999993E-3</v>
      </c>
      <c r="E70" s="89">
        <v>6572</v>
      </c>
      <c r="F70" s="65">
        <v>8.0000000000000002E-3</v>
      </c>
      <c r="G70" s="89">
        <v>38412</v>
      </c>
      <c r="H70" s="65">
        <v>1.2999999999999999E-2</v>
      </c>
      <c r="X70" s="74"/>
    </row>
    <row r="71" spans="1:24" ht="16">
      <c r="A71" s="49">
        <v>4</v>
      </c>
      <c r="B71" s="88" t="s">
        <v>57</v>
      </c>
      <c r="C71" s="89">
        <v>3499</v>
      </c>
      <c r="D71" s="65">
        <v>6.0000000000000001E-3</v>
      </c>
      <c r="E71" s="89">
        <v>4730</v>
      </c>
      <c r="F71" s="65">
        <v>6.0000000000000001E-3</v>
      </c>
      <c r="G71" s="89">
        <v>44620</v>
      </c>
      <c r="H71" s="65">
        <v>1.4999999999999999E-2</v>
      </c>
      <c r="X71" s="74"/>
    </row>
    <row r="72" spans="1:24" ht="16">
      <c r="A72" s="49">
        <v>5</v>
      </c>
      <c r="B72" s="88" t="s">
        <v>55</v>
      </c>
      <c r="C72" s="89">
        <v>3021</v>
      </c>
      <c r="D72" s="65">
        <v>5.0000000000000001E-3</v>
      </c>
      <c r="E72" s="89">
        <v>4573</v>
      </c>
      <c r="F72" s="65">
        <v>5.0000000000000001E-3</v>
      </c>
      <c r="G72" s="89">
        <v>52885</v>
      </c>
      <c r="H72" s="65">
        <v>1.7999999999999999E-2</v>
      </c>
      <c r="X72" s="74"/>
    </row>
    <row r="73" spans="1:24" ht="16">
      <c r="A73" s="49">
        <v>6</v>
      </c>
      <c r="B73" s="88" t="s">
        <v>56</v>
      </c>
      <c r="C73" s="89">
        <v>2251</v>
      </c>
      <c r="D73" s="65">
        <v>4.0000000000000001E-3</v>
      </c>
      <c r="E73" s="89">
        <v>3709</v>
      </c>
      <c r="F73" s="65">
        <v>4.0000000000000001E-3</v>
      </c>
      <c r="G73" s="89">
        <v>25615</v>
      </c>
      <c r="H73" s="65">
        <v>8.9999999999999993E-3</v>
      </c>
      <c r="X73" s="74"/>
    </row>
    <row r="74" spans="1:24" ht="16">
      <c r="A74" s="49">
        <v>7</v>
      </c>
      <c r="B74" s="88" t="s">
        <v>66</v>
      </c>
      <c r="C74" s="89">
        <v>2649</v>
      </c>
      <c r="D74" s="65">
        <v>4.0000000000000001E-3</v>
      </c>
      <c r="E74" s="89">
        <v>3246</v>
      </c>
      <c r="F74" s="65">
        <v>4.0000000000000001E-3</v>
      </c>
      <c r="G74" s="89">
        <v>33201</v>
      </c>
      <c r="H74" s="65">
        <v>1.0999999999999999E-2</v>
      </c>
      <c r="X74" s="74"/>
    </row>
    <row r="75" spans="1:24" ht="16">
      <c r="A75" s="49">
        <v>8</v>
      </c>
      <c r="B75" s="88" t="s">
        <v>108</v>
      </c>
      <c r="C75" s="89">
        <v>2896</v>
      </c>
      <c r="D75" s="65">
        <v>5.0000000000000001E-3</v>
      </c>
      <c r="E75" s="89">
        <v>3199</v>
      </c>
      <c r="F75" s="65">
        <v>4.0000000000000001E-3</v>
      </c>
      <c r="G75" s="89">
        <v>49700</v>
      </c>
      <c r="H75" s="65">
        <v>1.7000000000000001E-2</v>
      </c>
      <c r="X75" s="74"/>
    </row>
    <row r="76" spans="1:24" ht="16">
      <c r="A76" s="49">
        <v>9</v>
      </c>
      <c r="B76" s="88" t="s">
        <v>69</v>
      </c>
      <c r="C76" s="89">
        <v>2250</v>
      </c>
      <c r="D76" s="65">
        <v>4.0000000000000001E-3</v>
      </c>
      <c r="E76" s="89">
        <v>3095</v>
      </c>
      <c r="F76" s="65">
        <v>4.0000000000000001E-3</v>
      </c>
      <c r="G76" s="89">
        <v>27842</v>
      </c>
      <c r="H76" s="65">
        <v>8.9999999999999993E-3</v>
      </c>
      <c r="X76" s="74"/>
    </row>
    <row r="77" spans="1:24" ht="16">
      <c r="A77" s="49">
        <v>10</v>
      </c>
      <c r="B77" s="88" t="s">
        <v>80</v>
      </c>
      <c r="C77" s="89">
        <v>1482</v>
      </c>
      <c r="D77" s="65">
        <v>2E-3</v>
      </c>
      <c r="E77" s="89">
        <v>2072</v>
      </c>
      <c r="F77" s="65">
        <v>2E-3</v>
      </c>
      <c r="G77" s="89">
        <v>17674</v>
      </c>
      <c r="H77" s="65">
        <v>6.0000000000000001E-3</v>
      </c>
      <c r="X77" s="74"/>
    </row>
    <row r="78" spans="1:24" ht="16">
      <c r="A78" s="49">
        <v>11</v>
      </c>
      <c r="B78" s="88" t="s">
        <v>70</v>
      </c>
      <c r="C78" s="89">
        <v>1815</v>
      </c>
      <c r="D78" s="65">
        <v>3.0000000000000001E-3</v>
      </c>
      <c r="E78" s="89">
        <v>2042</v>
      </c>
      <c r="F78" s="65">
        <v>2E-3</v>
      </c>
      <c r="G78" s="89">
        <v>21434</v>
      </c>
      <c r="H78" s="65">
        <v>7.0000000000000001E-3</v>
      </c>
      <c r="X78" s="74"/>
    </row>
    <row r="79" spans="1:24" ht="16">
      <c r="A79" s="49">
        <v>12</v>
      </c>
      <c r="B79" s="88" t="s">
        <v>60</v>
      </c>
      <c r="C79" s="89">
        <v>1322</v>
      </c>
      <c r="D79" s="65">
        <v>2E-3</v>
      </c>
      <c r="E79" s="89">
        <v>1650</v>
      </c>
      <c r="F79" s="65">
        <v>2E-3</v>
      </c>
      <c r="G79" s="89">
        <v>12522</v>
      </c>
      <c r="H79" s="65">
        <v>4.0000000000000001E-3</v>
      </c>
      <c r="X79" s="74"/>
    </row>
    <row r="80" spans="1:24" ht="16">
      <c r="A80" s="49">
        <v>13</v>
      </c>
      <c r="B80" s="88" t="s">
        <v>105</v>
      </c>
      <c r="C80" s="89">
        <v>1075</v>
      </c>
      <c r="D80" s="65">
        <v>2E-3</v>
      </c>
      <c r="E80" s="89">
        <v>1393</v>
      </c>
      <c r="F80" s="65">
        <v>2E-3</v>
      </c>
      <c r="G80" s="89">
        <v>10909</v>
      </c>
      <c r="H80" s="65">
        <v>4.0000000000000001E-3</v>
      </c>
      <c r="X80" s="74"/>
    </row>
    <row r="81" spans="1:24" ht="16">
      <c r="A81" s="49">
        <v>14</v>
      </c>
      <c r="B81" s="88" t="s">
        <v>61</v>
      </c>
      <c r="C81" s="89">
        <v>899</v>
      </c>
      <c r="D81" s="65">
        <v>1E-3</v>
      </c>
      <c r="E81" s="89">
        <v>1270</v>
      </c>
      <c r="F81" s="65">
        <v>1E-3</v>
      </c>
      <c r="G81" s="89">
        <v>8795</v>
      </c>
      <c r="H81" s="65">
        <v>3.0000000000000001E-3</v>
      </c>
      <c r="X81" s="74"/>
    </row>
    <row r="82" spans="1:24" ht="16">
      <c r="A82" s="49">
        <v>15</v>
      </c>
      <c r="B82" s="88" t="s">
        <v>90</v>
      </c>
      <c r="C82" s="89">
        <v>891</v>
      </c>
      <c r="D82" s="65">
        <v>1E-3</v>
      </c>
      <c r="E82" s="89">
        <v>1262</v>
      </c>
      <c r="F82" s="65">
        <v>1E-3</v>
      </c>
      <c r="G82" s="89">
        <v>8694</v>
      </c>
      <c r="H82" s="65">
        <v>3.0000000000000001E-3</v>
      </c>
      <c r="X82" s="74"/>
    </row>
    <row r="83" spans="1:24" ht="16">
      <c r="A83" s="49">
        <v>16</v>
      </c>
      <c r="B83" s="88" t="s">
        <v>59</v>
      </c>
      <c r="C83" s="89">
        <v>941</v>
      </c>
      <c r="D83" s="65">
        <v>2E-3</v>
      </c>
      <c r="E83" s="89">
        <v>1129</v>
      </c>
      <c r="F83" s="65">
        <v>1E-3</v>
      </c>
      <c r="G83" s="89">
        <v>7212</v>
      </c>
      <c r="H83" s="65">
        <v>2E-3</v>
      </c>
      <c r="X83" s="74"/>
    </row>
    <row r="84" spans="1:24" ht="16">
      <c r="A84" s="49">
        <v>17</v>
      </c>
      <c r="B84" s="88" t="s">
        <v>68</v>
      </c>
      <c r="C84" s="89">
        <v>875</v>
      </c>
      <c r="D84" s="65">
        <v>1E-3</v>
      </c>
      <c r="E84" s="89">
        <v>1083</v>
      </c>
      <c r="F84" s="65">
        <v>1E-3</v>
      </c>
      <c r="G84" s="89">
        <v>9867</v>
      </c>
      <c r="H84" s="65">
        <v>3.0000000000000001E-3</v>
      </c>
      <c r="X84" s="74"/>
    </row>
    <row r="85" spans="1:24" ht="16">
      <c r="A85" s="49">
        <v>18</v>
      </c>
      <c r="B85" s="88" t="s">
        <v>78</v>
      </c>
      <c r="C85" s="89">
        <v>829</v>
      </c>
      <c r="D85" s="65">
        <v>1E-3</v>
      </c>
      <c r="E85" s="89">
        <v>1075</v>
      </c>
      <c r="F85" s="65">
        <v>1E-3</v>
      </c>
      <c r="G85" s="89">
        <v>7405</v>
      </c>
      <c r="H85" s="65">
        <v>3.0000000000000001E-3</v>
      </c>
      <c r="X85" s="74"/>
    </row>
    <row r="86" spans="1:24" ht="16">
      <c r="A86" s="49">
        <v>19</v>
      </c>
      <c r="B86" s="88" t="s">
        <v>62</v>
      </c>
      <c r="C86" s="89">
        <v>890</v>
      </c>
      <c r="D86" s="65">
        <v>1E-3</v>
      </c>
      <c r="E86" s="89">
        <v>1061</v>
      </c>
      <c r="F86" s="65">
        <v>1E-3</v>
      </c>
      <c r="G86" s="89">
        <v>9938</v>
      </c>
      <c r="H86" s="65">
        <v>3.0000000000000001E-3</v>
      </c>
      <c r="X86" s="74"/>
    </row>
    <row r="87" spans="1:24" ht="16">
      <c r="A87" s="49">
        <v>20</v>
      </c>
      <c r="B87" s="88" t="s">
        <v>122</v>
      </c>
      <c r="C87" s="89">
        <v>773</v>
      </c>
      <c r="D87" s="65">
        <v>1E-3</v>
      </c>
      <c r="E87" s="89">
        <v>950</v>
      </c>
      <c r="F87" s="65">
        <v>1E-3</v>
      </c>
      <c r="G87" s="89">
        <v>9545</v>
      </c>
      <c r="H87" s="65">
        <v>3.0000000000000001E-3</v>
      </c>
      <c r="X87" s="74"/>
    </row>
    <row r="88" spans="1:24">
      <c r="X88" s="74"/>
    </row>
    <row r="89" spans="1:24">
      <c r="X89" s="74"/>
    </row>
    <row r="90" spans="1:24">
      <c r="A90" t="s">
        <v>128</v>
      </c>
      <c r="X90" s="74"/>
    </row>
    <row r="91" spans="1:24">
      <c r="A91" t="s">
        <v>129</v>
      </c>
      <c r="X91" s="74"/>
    </row>
    <row r="92" spans="1:24">
      <c r="A92" t="s">
        <v>130</v>
      </c>
      <c r="X92" s="74"/>
    </row>
    <row r="93" spans="1:24">
      <c r="X93" s="74"/>
    </row>
    <row r="94" spans="1:24">
      <c r="X94" s="74"/>
    </row>
    <row r="95" spans="1:24">
      <c r="X95" s="74"/>
    </row>
  </sheetData>
  <mergeCells count="13">
    <mergeCell ref="A1:L1"/>
    <mergeCell ref="Z37:AE37"/>
    <mergeCell ref="A64:H64"/>
    <mergeCell ref="A65:H65"/>
    <mergeCell ref="Z6:AK6"/>
    <mergeCell ref="Z30:AK30"/>
    <mergeCell ref="Z41:AG41"/>
    <mergeCell ref="Z42:AG42"/>
    <mergeCell ref="Z3:AI3"/>
    <mergeCell ref="E3:N3"/>
    <mergeCell ref="A6:L6"/>
    <mergeCell ref="A30:L30"/>
    <mergeCell ref="A37:H37"/>
  </mergeCells>
  <printOptions horizontalCentered="1"/>
  <pageMargins left="0.75" right="0.75" top="1" bottom="1" header="0.5" footer="0.5"/>
  <pageSetup scale="75"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08965-8662-E442-AB8B-CF93F71CC4B8}">
  <sheetPr>
    <tabColor theme="0"/>
  </sheetPr>
  <dimension ref="B3:AA71"/>
  <sheetViews>
    <sheetView topLeftCell="A24" workbookViewId="0">
      <selection activeCell="S232" sqref="S232"/>
    </sheetView>
  </sheetViews>
  <sheetFormatPr baseColWidth="10" defaultRowHeight="13"/>
  <cols>
    <col min="18" max="18" width="2.83203125" customWidth="1"/>
  </cols>
  <sheetData>
    <row r="3" spans="2:27" ht="20">
      <c r="B3" s="205" t="s">
        <v>103</v>
      </c>
      <c r="C3" s="205"/>
      <c r="D3" s="205"/>
      <c r="E3" s="205"/>
      <c r="F3" s="205"/>
      <c r="G3" s="205"/>
      <c r="H3" s="205"/>
      <c r="I3" s="205"/>
      <c r="J3" s="205"/>
      <c r="K3" s="205"/>
      <c r="R3" s="205" t="s">
        <v>104</v>
      </c>
      <c r="S3" s="205"/>
      <c r="T3" s="205"/>
      <c r="U3" s="205"/>
      <c r="V3" s="205"/>
      <c r="W3" s="205"/>
      <c r="X3" s="205"/>
      <c r="Y3" s="205"/>
      <c r="Z3" s="205"/>
      <c r="AA3" s="205"/>
    </row>
    <row r="4" spans="2:27">
      <c r="R4" s="74"/>
    </row>
    <row r="5" spans="2:27">
      <c r="R5" s="74"/>
    </row>
    <row r="6" spans="2:27" ht="18">
      <c r="B6" s="90" t="s">
        <v>131</v>
      </c>
      <c r="R6" s="74"/>
    </row>
    <row r="7" spans="2:27" ht="18">
      <c r="B7" s="90"/>
      <c r="R7" s="74"/>
    </row>
    <row r="8" spans="2:27" ht="18">
      <c r="B8" s="90"/>
      <c r="C8" s="91" t="s">
        <v>132</v>
      </c>
      <c r="R8" s="74"/>
      <c r="T8" s="148" t="s">
        <v>198</v>
      </c>
    </row>
    <row r="9" spans="2:27" ht="14" thickBot="1">
      <c r="R9" s="74"/>
    </row>
    <row r="10" spans="2:27" ht="14" thickBot="1">
      <c r="C10" s="92" t="s">
        <v>22</v>
      </c>
      <c r="D10" s="92" t="s">
        <v>133</v>
      </c>
      <c r="E10" s="92" t="s">
        <v>50</v>
      </c>
      <c r="F10" s="92" t="s">
        <v>52</v>
      </c>
      <c r="R10" s="74"/>
    </row>
    <row r="11" spans="2:27">
      <c r="C11" s="93">
        <v>43374</v>
      </c>
      <c r="D11" s="94">
        <v>87688</v>
      </c>
      <c r="E11" s="94">
        <v>142777</v>
      </c>
      <c r="F11" s="94">
        <v>183135</v>
      </c>
      <c r="R11" s="74"/>
    </row>
    <row r="12" spans="2:27">
      <c r="C12" s="95">
        <v>43405</v>
      </c>
      <c r="D12" s="96">
        <v>114972</v>
      </c>
      <c r="E12" s="96">
        <v>177456</v>
      </c>
      <c r="F12" s="96">
        <v>221683</v>
      </c>
      <c r="R12" s="74"/>
    </row>
    <row r="13" spans="2:27">
      <c r="C13" s="95">
        <v>43435</v>
      </c>
      <c r="D13" s="96">
        <v>131231</v>
      </c>
      <c r="E13" s="96">
        <v>180907</v>
      </c>
      <c r="F13" s="96">
        <v>223043</v>
      </c>
      <c r="R13" s="74"/>
    </row>
    <row r="14" spans="2:27">
      <c r="C14" s="95">
        <v>43466</v>
      </c>
      <c r="D14" s="96">
        <v>104078</v>
      </c>
      <c r="E14" s="96">
        <v>170017</v>
      </c>
      <c r="F14" s="96">
        <v>212161</v>
      </c>
      <c r="R14" s="74"/>
    </row>
    <row r="15" spans="2:27">
      <c r="C15" s="95">
        <v>43497</v>
      </c>
      <c r="D15" s="96">
        <v>102461</v>
      </c>
      <c r="E15" s="96">
        <v>163128</v>
      </c>
      <c r="F15" s="96">
        <v>205899</v>
      </c>
      <c r="R15" s="74"/>
    </row>
    <row r="16" spans="2:27">
      <c r="C16" s="95">
        <v>43525</v>
      </c>
      <c r="D16" s="96">
        <v>117452</v>
      </c>
      <c r="E16" s="96">
        <v>193747</v>
      </c>
      <c r="F16" s="96">
        <v>249453</v>
      </c>
      <c r="R16" s="74"/>
    </row>
    <row r="17" spans="3:20">
      <c r="C17" s="95">
        <v>43556</v>
      </c>
      <c r="D17" s="96">
        <v>118819</v>
      </c>
      <c r="E17" s="96">
        <v>210228</v>
      </c>
      <c r="F17" s="96">
        <v>269231</v>
      </c>
      <c r="R17" s="74"/>
    </row>
    <row r="18" spans="3:20">
      <c r="C18" s="95">
        <v>43586</v>
      </c>
      <c r="D18" s="96">
        <v>357462</v>
      </c>
      <c r="E18" s="96">
        <v>491192</v>
      </c>
      <c r="F18" s="96">
        <v>591201</v>
      </c>
      <c r="R18" s="74"/>
    </row>
    <row r="19" spans="3:20">
      <c r="C19" s="95">
        <v>43617</v>
      </c>
      <c r="D19" s="96">
        <v>98429</v>
      </c>
      <c r="E19" s="96">
        <v>172538</v>
      </c>
      <c r="F19" s="96">
        <v>222010</v>
      </c>
      <c r="R19" s="74"/>
    </row>
    <row r="20" spans="3:20">
      <c r="C20" s="95">
        <v>43647</v>
      </c>
      <c r="D20" s="96">
        <v>103247</v>
      </c>
      <c r="E20" s="96">
        <v>182145</v>
      </c>
      <c r="F20" s="96">
        <v>234952</v>
      </c>
      <c r="R20" s="74"/>
    </row>
    <row r="21" spans="3:20">
      <c r="C21" s="95">
        <v>43678</v>
      </c>
      <c r="D21" s="96">
        <v>219220</v>
      </c>
      <c r="E21" s="96">
        <v>301145</v>
      </c>
      <c r="F21" s="96">
        <v>394834</v>
      </c>
      <c r="R21" s="74"/>
    </row>
    <row r="22" spans="3:20" ht="14" thickBot="1">
      <c r="C22" s="97">
        <v>43709</v>
      </c>
      <c r="D22" s="98">
        <v>121483</v>
      </c>
      <c r="E22" s="98">
        <v>186347</v>
      </c>
      <c r="F22" s="98">
        <v>245461</v>
      </c>
      <c r="R22" s="74"/>
    </row>
    <row r="23" spans="3:20" ht="14" thickBot="1">
      <c r="C23" s="99" t="s">
        <v>134</v>
      </c>
      <c r="D23" s="100">
        <f>SUM(D11:D22)</f>
        <v>1676542</v>
      </c>
      <c r="E23" s="100">
        <f>SUM(E11:E22)</f>
        <v>2571627</v>
      </c>
      <c r="F23" s="100">
        <f>SUM(F11:F22)</f>
        <v>3253063</v>
      </c>
      <c r="R23" s="74"/>
    </row>
    <row r="24" spans="3:20">
      <c r="R24" s="74"/>
    </row>
    <row r="25" spans="3:20">
      <c r="R25" s="74"/>
    </row>
    <row r="26" spans="3:20">
      <c r="R26" s="74"/>
    </row>
    <row r="27" spans="3:20">
      <c r="R27" s="74"/>
    </row>
    <row r="28" spans="3:20" ht="16">
      <c r="C28" s="91" t="s">
        <v>135</v>
      </c>
      <c r="R28" s="74"/>
    </row>
    <row r="29" spans="3:20" ht="14" thickBot="1">
      <c r="R29" s="74"/>
      <c r="T29" t="s">
        <v>199</v>
      </c>
    </row>
    <row r="30" spans="3:20" ht="14" thickBot="1">
      <c r="C30" s="92" t="s">
        <v>22</v>
      </c>
      <c r="D30" s="92" t="s">
        <v>136</v>
      </c>
      <c r="E30" s="92" t="s">
        <v>137</v>
      </c>
      <c r="R30" s="74"/>
    </row>
    <row r="31" spans="3:20">
      <c r="C31" s="93">
        <v>43374</v>
      </c>
      <c r="D31" s="101">
        <v>11962</v>
      </c>
      <c r="E31" s="102">
        <v>2389</v>
      </c>
      <c r="R31" s="74"/>
    </row>
    <row r="32" spans="3:20">
      <c r="C32" s="95">
        <v>43405</v>
      </c>
      <c r="D32" s="96">
        <v>14766</v>
      </c>
      <c r="E32" s="103">
        <v>2863</v>
      </c>
      <c r="R32" s="74"/>
    </row>
    <row r="33" spans="3:18">
      <c r="C33" s="95">
        <v>43435</v>
      </c>
      <c r="D33" s="96">
        <v>10170</v>
      </c>
      <c r="E33" s="103">
        <v>1870</v>
      </c>
      <c r="R33" s="74"/>
    </row>
    <row r="34" spans="3:18">
      <c r="C34" s="95">
        <v>43466</v>
      </c>
      <c r="D34" s="96">
        <v>11934</v>
      </c>
      <c r="E34" s="103">
        <v>2092</v>
      </c>
      <c r="R34" s="74"/>
    </row>
    <row r="35" spans="3:18">
      <c r="C35" s="95">
        <v>43497</v>
      </c>
      <c r="D35" s="96">
        <v>13988</v>
      </c>
      <c r="E35" s="103">
        <v>2092</v>
      </c>
      <c r="R35" s="74"/>
    </row>
    <row r="36" spans="3:18">
      <c r="C36" s="95">
        <v>43525</v>
      </c>
      <c r="D36" s="96">
        <v>10633</v>
      </c>
      <c r="E36" s="103">
        <v>2265</v>
      </c>
      <c r="R36" s="74"/>
    </row>
    <row r="37" spans="3:18">
      <c r="C37" s="95">
        <v>43556</v>
      </c>
      <c r="D37" s="96">
        <v>13343</v>
      </c>
      <c r="E37" s="103">
        <v>2189</v>
      </c>
      <c r="R37" s="74"/>
    </row>
    <row r="38" spans="3:18">
      <c r="C38" s="95">
        <v>43586</v>
      </c>
      <c r="D38" s="96">
        <v>12974</v>
      </c>
      <c r="E38" s="103">
        <v>2554</v>
      </c>
      <c r="R38" s="74"/>
    </row>
    <row r="39" spans="3:18">
      <c r="C39" s="95">
        <v>43617</v>
      </c>
      <c r="D39" s="96">
        <v>10305</v>
      </c>
      <c r="E39" s="103">
        <v>1814</v>
      </c>
      <c r="R39" s="74"/>
    </row>
    <row r="40" spans="3:18">
      <c r="C40" s="95">
        <v>43647</v>
      </c>
      <c r="D40" s="96">
        <v>10238</v>
      </c>
      <c r="E40" s="103">
        <v>1934</v>
      </c>
      <c r="R40" s="74"/>
    </row>
    <row r="41" spans="3:18">
      <c r="C41" s="95">
        <v>43678</v>
      </c>
      <c r="D41" s="96">
        <v>17734</v>
      </c>
      <c r="E41" s="103">
        <v>3398</v>
      </c>
      <c r="R41" s="74"/>
    </row>
    <row r="42" spans="3:18" ht="14" thickBot="1">
      <c r="C42" s="97">
        <v>43709</v>
      </c>
      <c r="D42" s="98">
        <v>12593</v>
      </c>
      <c r="E42" s="104">
        <v>2429</v>
      </c>
      <c r="R42" s="74"/>
    </row>
    <row r="43" spans="3:18" ht="14" thickBot="1">
      <c r="C43" s="99" t="s">
        <v>134</v>
      </c>
      <c r="D43" s="100">
        <f>SUM(D31:D42)</f>
        <v>150640</v>
      </c>
      <c r="E43" s="100">
        <f>SUM(E31:E42)</f>
        <v>27889</v>
      </c>
      <c r="R43" s="74"/>
    </row>
    <row r="44" spans="3:18">
      <c r="R44" s="74"/>
    </row>
    <row r="45" spans="3:18">
      <c r="C45" t="s">
        <v>138</v>
      </c>
      <c r="R45" s="74"/>
    </row>
    <row r="46" spans="3:18" ht="15">
      <c r="C46" s="105" t="s">
        <v>139</v>
      </c>
      <c r="R46" s="74"/>
    </row>
    <row r="47" spans="3:18">
      <c r="C47" t="s">
        <v>140</v>
      </c>
      <c r="R47" s="74"/>
    </row>
    <row r="48" spans="3:18">
      <c r="R48" s="74"/>
    </row>
    <row r="49" spans="3:20">
      <c r="R49" s="74"/>
    </row>
    <row r="50" spans="3:20" ht="16">
      <c r="C50" s="91" t="s">
        <v>141</v>
      </c>
      <c r="R50" s="74"/>
      <c r="T50" t="s">
        <v>200</v>
      </c>
    </row>
    <row r="51" spans="3:20" ht="14" thickBot="1">
      <c r="R51" s="74"/>
    </row>
    <row r="52" spans="3:20" ht="14" thickBot="1">
      <c r="C52" s="92" t="s">
        <v>22</v>
      </c>
      <c r="D52" s="92" t="s">
        <v>133</v>
      </c>
      <c r="E52" s="92" t="s">
        <v>50</v>
      </c>
      <c r="F52" s="92" t="s">
        <v>52</v>
      </c>
      <c r="R52" s="74"/>
    </row>
    <row r="53" spans="3:20">
      <c r="C53" s="93">
        <v>43374</v>
      </c>
      <c r="D53" s="94">
        <v>27335</v>
      </c>
      <c r="E53" s="94">
        <v>35905</v>
      </c>
      <c r="F53" s="94">
        <v>45476</v>
      </c>
      <c r="R53" s="74"/>
    </row>
    <row r="54" spans="3:20">
      <c r="C54" s="95">
        <v>43405</v>
      </c>
      <c r="D54" s="96">
        <v>40646</v>
      </c>
      <c r="E54" s="96">
        <v>53678</v>
      </c>
      <c r="F54" s="96">
        <v>68159</v>
      </c>
      <c r="R54" s="74"/>
    </row>
    <row r="55" spans="3:20">
      <c r="C55" s="95">
        <v>43435</v>
      </c>
      <c r="D55" s="96">
        <v>79889</v>
      </c>
      <c r="E55" s="96">
        <v>93137</v>
      </c>
      <c r="F55" s="96">
        <v>114797</v>
      </c>
      <c r="R55" s="74"/>
    </row>
    <row r="56" spans="3:20">
      <c r="C56" s="95">
        <v>43466</v>
      </c>
      <c r="D56" s="96">
        <v>44390</v>
      </c>
      <c r="E56" s="96">
        <v>59326</v>
      </c>
      <c r="F56" s="96">
        <v>75705</v>
      </c>
      <c r="R56" s="74"/>
    </row>
    <row r="57" spans="3:20">
      <c r="C57" s="95">
        <v>43497</v>
      </c>
      <c r="D57" s="96">
        <v>40057</v>
      </c>
      <c r="E57" s="96">
        <v>54161</v>
      </c>
      <c r="F57" s="96">
        <v>69544</v>
      </c>
      <c r="R57" s="74"/>
    </row>
    <row r="58" spans="3:20">
      <c r="C58" s="95">
        <v>43525</v>
      </c>
      <c r="D58" s="96">
        <v>45688</v>
      </c>
      <c r="E58" s="96">
        <v>65517</v>
      </c>
      <c r="F58" s="96">
        <v>84581</v>
      </c>
      <c r="R58" s="74"/>
    </row>
    <row r="59" spans="3:20">
      <c r="C59" s="95">
        <v>43556</v>
      </c>
      <c r="D59" s="96">
        <v>48007</v>
      </c>
      <c r="E59" s="96">
        <v>73908</v>
      </c>
      <c r="F59" s="96">
        <v>95886</v>
      </c>
      <c r="R59" s="74"/>
    </row>
    <row r="60" spans="3:20">
      <c r="C60" s="95">
        <v>43586</v>
      </c>
      <c r="D60" s="96">
        <v>255883</v>
      </c>
      <c r="E60" s="96">
        <v>316457</v>
      </c>
      <c r="F60" s="96">
        <v>372778</v>
      </c>
      <c r="R60" s="74"/>
    </row>
    <row r="61" spans="3:20">
      <c r="C61" s="95">
        <v>43617</v>
      </c>
      <c r="D61" s="96">
        <v>37980</v>
      </c>
      <c r="E61" s="96">
        <v>57445</v>
      </c>
      <c r="F61" s="96">
        <v>73595</v>
      </c>
      <c r="R61" s="74"/>
    </row>
    <row r="62" spans="3:20">
      <c r="C62" s="95">
        <v>43647</v>
      </c>
      <c r="D62" s="96">
        <v>38827</v>
      </c>
      <c r="E62" s="96">
        <v>57560</v>
      </c>
      <c r="F62" s="96">
        <v>73913</v>
      </c>
      <c r="R62" s="74"/>
    </row>
    <row r="63" spans="3:20">
      <c r="C63" s="95">
        <v>43678</v>
      </c>
      <c r="D63" s="96">
        <v>118734</v>
      </c>
      <c r="E63" s="96">
        <v>138513</v>
      </c>
      <c r="F63" s="96">
        <v>174511</v>
      </c>
      <c r="R63" s="74"/>
    </row>
    <row r="64" spans="3:20" ht="14" thickBot="1">
      <c r="C64" s="97">
        <v>43709</v>
      </c>
      <c r="D64" s="98">
        <v>48461</v>
      </c>
      <c r="E64" s="98">
        <v>62823</v>
      </c>
      <c r="F64" s="98">
        <v>82611</v>
      </c>
      <c r="R64" s="74"/>
    </row>
    <row r="65" spans="3:18" ht="14" thickBot="1">
      <c r="C65" s="99" t="s">
        <v>134</v>
      </c>
      <c r="D65" s="100">
        <f>SUM(D53:D64)</f>
        <v>825897</v>
      </c>
      <c r="E65" s="100">
        <f>SUM(E53:E64)</f>
        <v>1068430</v>
      </c>
      <c r="F65" s="100">
        <f>SUM(F53:F64)</f>
        <v>1331556</v>
      </c>
      <c r="R65" s="74"/>
    </row>
    <row r="66" spans="3:18">
      <c r="R66" s="74"/>
    </row>
    <row r="67" spans="3:18">
      <c r="R67" s="74"/>
    </row>
    <row r="68" spans="3:18">
      <c r="R68" s="74"/>
    </row>
    <row r="71" spans="3:18">
      <c r="C71" s="4" t="s">
        <v>142</v>
      </c>
    </row>
  </sheetData>
  <mergeCells count="2">
    <mergeCell ref="B3:K3"/>
    <mergeCell ref="R3:AA3"/>
  </mergeCells>
  <hyperlinks>
    <hyperlink ref="T8" r:id="rId1" location="/report/visitors-overview/a112998278w130987407p135169912/_u.date00=20181001&amp;_u.date01=20190930&amp;overview-graphOptions.selected=analytics.nthMonth&amp;overview-graphOptions.primaryConcept=analytics.totalVisitors" xr:uid="{C3879991-F59E-094F-B96B-50B94D767CC6}"/>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Cover</vt:lpstr>
      <vt:lpstr>Introduction</vt:lpstr>
      <vt:lpstr>Web_Visits-Visitors</vt:lpstr>
      <vt:lpstr>Web Repeat Visitors</vt:lpstr>
      <vt:lpstr>Web Activity by Domain</vt:lpstr>
      <vt:lpstr>Web Activity by Country</vt:lpstr>
      <vt:lpstr>Earthdata WebMetrics</vt:lpstr>
      <vt:lpstr>LANCE_WebMetrics</vt:lpstr>
      <vt:lpstr>Worldview_WebMetrics</vt:lpstr>
      <vt:lpstr>Earthdata Systems</vt:lpstr>
      <vt:lpstr>Web Trends</vt:lpstr>
      <vt:lpstr>'Web Repeat Visitors'!Print_Area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Durga Kafle</dc:creator>
  <cp:lastModifiedBy>Lalit Wanchoo</cp:lastModifiedBy>
  <dcterms:created xsi:type="dcterms:W3CDTF">2019-11-08T19:28:12Z</dcterms:created>
  <dcterms:modified xsi:type="dcterms:W3CDTF">2020-01-06T16:47:43Z</dcterms:modified>
</cp:coreProperties>
</file>